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ГР'!$FJ$142</definedName>
    <definedName name="LAST_CELL" localSheetId="0">Приложение!$M$62</definedName>
  </definedNames>
  <calcPr calcId="144525"/>
</workbook>
</file>

<file path=xl/calcChain.xml><?xml version="1.0" encoding="utf-8"?>
<calcChain xmlns="http://schemas.openxmlformats.org/spreadsheetml/2006/main">
  <c r="EE19" i="2" l="1"/>
  <c r="ET19" i="2" s="1"/>
  <c r="EE20" i="2"/>
  <c r="ET20" i="2"/>
  <c r="EE21" i="2"/>
  <c r="ET21" i="2" s="1"/>
  <c r="EE22" i="2"/>
  <c r="ET22" i="2"/>
  <c r="EE23" i="2"/>
  <c r="ET23" i="2" s="1"/>
  <c r="EE24" i="2"/>
  <c r="ET24" i="2"/>
  <c r="EE25" i="2"/>
  <c r="ET25" i="2" s="1"/>
  <c r="EE26" i="2"/>
  <c r="ET26" i="2"/>
  <c r="EE27" i="2"/>
  <c r="ET27" i="2" s="1"/>
  <c r="EE28" i="2"/>
  <c r="ET28" i="2"/>
  <c r="EE29" i="2"/>
  <c r="ET29" i="2" s="1"/>
  <c r="EE30" i="2"/>
  <c r="ET30" i="2"/>
  <c r="EE31" i="2"/>
  <c r="ET31" i="2" s="1"/>
  <c r="EE32" i="2"/>
  <c r="ET32" i="2"/>
  <c r="EE33" i="2"/>
  <c r="ET33" i="2" s="1"/>
  <c r="EE34" i="2"/>
  <c r="ET34" i="2"/>
  <c r="EE35" i="2"/>
  <c r="ET35" i="2" s="1"/>
  <c r="EE36" i="2"/>
  <c r="ET36" i="2"/>
  <c r="EE37" i="2"/>
  <c r="ET37" i="2" s="1"/>
  <c r="EE38" i="2"/>
  <c r="ET38" i="2"/>
  <c r="EE39" i="2"/>
  <c r="ET39" i="2" s="1"/>
  <c r="EE40" i="2"/>
  <c r="ET40" i="2"/>
  <c r="DX55" i="2"/>
  <c r="DX56" i="2"/>
  <c r="EX56" i="2" s="1"/>
  <c r="EK56" i="2"/>
  <c r="DX57" i="2"/>
  <c r="EK57" i="2"/>
  <c r="EX57" i="2"/>
  <c r="DX58" i="2"/>
  <c r="EK58" i="2"/>
  <c r="EX58" i="2"/>
  <c r="DX59" i="2"/>
  <c r="DX60" i="2"/>
  <c r="EX60" i="2" s="1"/>
  <c r="DX61" i="2"/>
  <c r="EK61" i="2"/>
  <c r="EX61" i="2"/>
  <c r="DX62" i="2"/>
  <c r="EK62" i="2"/>
  <c r="EX62" i="2"/>
  <c r="DX63" i="2"/>
  <c r="DX64" i="2"/>
  <c r="EX64" i="2" s="1"/>
  <c r="EK64" i="2"/>
  <c r="DX65" i="2"/>
  <c r="EK65" i="2"/>
  <c r="EX65" i="2"/>
  <c r="DX66" i="2"/>
  <c r="EK66" i="2"/>
  <c r="EX66" i="2"/>
  <c r="DX67" i="2"/>
  <c r="DX68" i="2"/>
  <c r="EX68" i="2" s="1"/>
  <c r="DX69" i="2"/>
  <c r="EK69" i="2"/>
  <c r="EX69" i="2"/>
  <c r="DX70" i="2"/>
  <c r="EK70" i="2"/>
  <c r="EX70" i="2"/>
  <c r="DX71" i="2"/>
  <c r="DX72" i="2"/>
  <c r="EX72" i="2" s="1"/>
  <c r="EK72" i="2"/>
  <c r="DX73" i="2"/>
  <c r="EK73" i="2"/>
  <c r="EX73" i="2"/>
  <c r="DX74" i="2"/>
  <c r="EK74" i="2"/>
  <c r="EX74" i="2"/>
  <c r="DX75" i="2"/>
  <c r="DX76" i="2"/>
  <c r="EX76" i="2" s="1"/>
  <c r="DX77" i="2"/>
  <c r="EK77" i="2"/>
  <c r="EX77" i="2"/>
  <c r="DX78" i="2"/>
  <c r="EK78" i="2"/>
  <c r="EX78" i="2"/>
  <c r="DX79" i="2"/>
  <c r="DX80" i="2"/>
  <c r="EX80" i="2" s="1"/>
  <c r="EK80" i="2"/>
  <c r="DX81" i="2"/>
  <c r="EK81" i="2"/>
  <c r="EX81" i="2"/>
  <c r="DX82" i="2"/>
  <c r="EK82" i="2"/>
  <c r="EX82" i="2"/>
  <c r="DX83" i="2"/>
  <c r="DX84" i="2"/>
  <c r="EX84" i="2" s="1"/>
  <c r="DX85" i="2"/>
  <c r="EK85" i="2"/>
  <c r="EX85" i="2"/>
  <c r="DX86" i="2"/>
  <c r="EK86" i="2"/>
  <c r="EX86" i="2"/>
  <c r="DX87" i="2"/>
  <c r="DX88" i="2"/>
  <c r="EX88" i="2" s="1"/>
  <c r="EK88" i="2"/>
  <c r="DX89" i="2"/>
  <c r="EK89" i="2"/>
  <c r="EX89" i="2"/>
  <c r="DX90" i="2"/>
  <c r="EK90" i="2"/>
  <c r="EX90" i="2"/>
  <c r="DX91" i="2"/>
  <c r="DX92" i="2"/>
  <c r="EX92" i="2" s="1"/>
  <c r="DX93" i="2"/>
  <c r="EK93" i="2"/>
  <c r="EX93" i="2"/>
  <c r="DX94" i="2"/>
  <c r="EK94" i="2"/>
  <c r="EX94" i="2"/>
  <c r="DX95" i="2"/>
  <c r="DX96" i="2"/>
  <c r="EX96" i="2" s="1"/>
  <c r="EK96" i="2"/>
  <c r="DX97" i="2"/>
  <c r="EK97" i="2"/>
  <c r="EX97" i="2"/>
  <c r="DX98" i="2"/>
  <c r="EK98" i="2"/>
  <c r="EX98" i="2"/>
  <c r="DX99" i="2"/>
  <c r="DX100" i="2"/>
  <c r="EX100" i="2" s="1"/>
  <c r="DX101" i="2"/>
  <c r="EK101" i="2"/>
  <c r="EX101" i="2"/>
  <c r="DX102" i="2"/>
  <c r="EK102" i="2"/>
  <c r="EX102" i="2"/>
  <c r="DX103" i="2"/>
  <c r="DX104" i="2"/>
  <c r="EX104" i="2" s="1"/>
  <c r="EK104" i="2"/>
  <c r="DX105" i="2"/>
  <c r="EK105" i="2"/>
  <c r="EX105" i="2"/>
  <c r="DX106" i="2"/>
  <c r="EK106" i="2"/>
  <c r="EX106" i="2"/>
  <c r="DX107" i="2"/>
  <c r="EE119" i="2"/>
  <c r="ET119" i="2"/>
  <c r="EE120" i="2"/>
  <c r="ET120" i="2"/>
  <c r="EE121" i="2"/>
  <c r="ET121" i="2"/>
  <c r="EE122" i="2"/>
  <c r="ET122" i="2"/>
  <c r="EE123" i="2"/>
  <c r="ET123" i="2"/>
  <c r="EE124" i="2"/>
  <c r="ET124" i="2"/>
  <c r="EE125" i="2"/>
  <c r="EE126" i="2"/>
  <c r="EE127" i="2"/>
  <c r="EE128" i="2"/>
  <c r="EE129" i="2"/>
  <c r="EE130" i="2"/>
  <c r="EE131" i="2"/>
  <c r="EE132" i="2"/>
  <c r="EE133" i="2"/>
  <c r="J11" i="1"/>
  <c r="M11" i="1" s="1"/>
  <c r="K11" i="1"/>
  <c r="L11" i="1"/>
  <c r="J12" i="1"/>
  <c r="M12" i="1" s="1"/>
  <c r="K12" i="1"/>
  <c r="L12" i="1"/>
  <c r="J13" i="1"/>
  <c r="M13" i="1" s="1"/>
  <c r="K13" i="1"/>
  <c r="L13" i="1"/>
  <c r="J14" i="1"/>
  <c r="M14" i="1" s="1"/>
  <c r="K14" i="1"/>
  <c r="L14" i="1"/>
  <c r="J15" i="1"/>
  <c r="M15" i="1" s="1"/>
  <c r="K15" i="1"/>
  <c r="L15" i="1"/>
  <c r="J16" i="1"/>
  <c r="M16" i="1" s="1"/>
  <c r="L16" i="1"/>
  <c r="J17" i="1"/>
  <c r="M17" i="1" s="1"/>
  <c r="K17" i="1"/>
  <c r="L17" i="1"/>
  <c r="J18" i="1"/>
  <c r="M18" i="1" s="1"/>
  <c r="J19" i="1"/>
  <c r="M19" i="1" s="1"/>
  <c r="K19" i="1"/>
  <c r="J20" i="1"/>
  <c r="M20" i="1" s="1"/>
  <c r="L20" i="1"/>
  <c r="J21" i="1"/>
  <c r="M21" i="1" s="1"/>
  <c r="K21" i="1"/>
  <c r="L21" i="1"/>
  <c r="J22" i="1"/>
  <c r="M22" i="1" s="1"/>
  <c r="J23" i="1"/>
  <c r="M23" i="1" s="1"/>
  <c r="K23" i="1"/>
  <c r="J24" i="1"/>
  <c r="M24" i="1" s="1"/>
  <c r="L24" i="1"/>
  <c r="J25" i="1"/>
  <c r="M25" i="1" s="1"/>
  <c r="K25" i="1"/>
  <c r="L25" i="1"/>
  <c r="J26" i="1"/>
  <c r="M26" i="1" s="1"/>
  <c r="J27" i="1"/>
  <c r="M27" i="1" s="1"/>
  <c r="K27" i="1"/>
  <c r="J28" i="1"/>
  <c r="M28" i="1" s="1"/>
  <c r="L28" i="1"/>
  <c r="J29" i="1"/>
  <c r="M29" i="1" s="1"/>
  <c r="K29" i="1"/>
  <c r="L29" i="1"/>
  <c r="J30" i="1"/>
  <c r="M30" i="1" s="1"/>
  <c r="J31" i="1"/>
  <c r="M31" i="1" s="1"/>
  <c r="K31" i="1"/>
  <c r="J32" i="1"/>
  <c r="M32" i="1" s="1"/>
  <c r="L32" i="1"/>
  <c r="J33" i="1"/>
  <c r="M33" i="1" s="1"/>
  <c r="K33" i="1"/>
  <c r="L33" i="1"/>
  <c r="J34" i="1"/>
  <c r="M34" i="1" s="1"/>
  <c r="J35" i="1"/>
  <c r="M35" i="1" s="1"/>
  <c r="K35" i="1"/>
  <c r="J36" i="1"/>
  <c r="M36" i="1" s="1"/>
  <c r="L36" i="1"/>
  <c r="J37" i="1"/>
  <c r="M37" i="1" s="1"/>
  <c r="K37" i="1"/>
  <c r="L37" i="1"/>
  <c r="J38" i="1"/>
  <c r="M38" i="1" s="1"/>
  <c r="J39" i="1"/>
  <c r="M39" i="1" s="1"/>
  <c r="K39" i="1"/>
  <c r="J40" i="1"/>
  <c r="M40" i="1" s="1"/>
  <c r="L40" i="1"/>
  <c r="J41" i="1"/>
  <c r="M41" i="1" s="1"/>
  <c r="K41" i="1"/>
  <c r="L41" i="1"/>
  <c r="J42" i="1"/>
  <c r="M42" i="1" s="1"/>
  <c r="J43" i="1"/>
  <c r="M43" i="1" s="1"/>
  <c r="K43" i="1"/>
  <c r="J44" i="1"/>
  <c r="M44" i="1" s="1"/>
  <c r="L44" i="1"/>
  <c r="J45" i="1"/>
  <c r="M45" i="1" s="1"/>
  <c r="K45" i="1"/>
  <c r="L45" i="1"/>
  <c r="J46" i="1"/>
  <c r="M46" i="1" s="1"/>
  <c r="J47" i="1"/>
  <c r="M47" i="1" s="1"/>
  <c r="K47" i="1"/>
  <c r="J48" i="1"/>
  <c r="M48" i="1" s="1"/>
  <c r="L48" i="1"/>
  <c r="J49" i="1"/>
  <c r="M49" i="1" s="1"/>
  <c r="K49" i="1"/>
  <c r="L49" i="1"/>
  <c r="J50" i="1"/>
  <c r="M50" i="1" s="1"/>
  <c r="J51" i="1"/>
  <c r="M51" i="1" s="1"/>
  <c r="K51" i="1"/>
  <c r="J52" i="1"/>
  <c r="M52" i="1" s="1"/>
  <c r="L52" i="1"/>
  <c r="J53" i="1"/>
  <c r="M53" i="1" s="1"/>
  <c r="K53" i="1"/>
  <c r="L53" i="1"/>
  <c r="J54" i="1"/>
  <c r="M54" i="1" s="1"/>
  <c r="J55" i="1"/>
  <c r="M55" i="1" s="1"/>
  <c r="K55" i="1"/>
  <c r="J56" i="1"/>
  <c r="M56" i="1" s="1"/>
  <c r="L56" i="1"/>
  <c r="J57" i="1"/>
  <c r="M57" i="1" s="1"/>
  <c r="K57" i="1"/>
  <c r="L57" i="1"/>
  <c r="J58" i="1"/>
  <c r="M58" i="1" s="1"/>
  <c r="J59" i="1"/>
  <c r="L59" i="1" s="1"/>
  <c r="K59" i="1"/>
  <c r="M59" i="1"/>
  <c r="J60" i="1"/>
  <c r="L60" i="1" s="1"/>
  <c r="K60" i="1"/>
  <c r="M60" i="1"/>
  <c r="J61" i="1"/>
  <c r="L61" i="1" s="1"/>
  <c r="K61" i="1"/>
  <c r="M61" i="1"/>
  <c r="J62" i="1"/>
  <c r="L62" i="1" s="1"/>
  <c r="K62" i="1"/>
  <c r="M62" i="1"/>
  <c r="J63" i="1"/>
  <c r="L58" i="1" l="1"/>
  <c r="L54" i="1"/>
  <c r="L50" i="1"/>
  <c r="L46" i="1"/>
  <c r="L42" i="1"/>
  <c r="L38" i="1"/>
  <c r="L34" i="1"/>
  <c r="L30" i="1"/>
  <c r="L26" i="1"/>
  <c r="L22" i="1"/>
  <c r="L18" i="1"/>
  <c r="EK95" i="2"/>
  <c r="EX95" i="2"/>
  <c r="EK79" i="2"/>
  <c r="EX79" i="2"/>
  <c r="EK63" i="2"/>
  <c r="EX63" i="2"/>
  <c r="K58" i="1"/>
  <c r="L55" i="1"/>
  <c r="K54" i="1"/>
  <c r="L51" i="1"/>
  <c r="K50" i="1"/>
  <c r="L47" i="1"/>
  <c r="K46" i="1"/>
  <c r="L43" i="1"/>
  <c r="K42" i="1"/>
  <c r="L39" i="1"/>
  <c r="K38" i="1"/>
  <c r="L35" i="1"/>
  <c r="K34" i="1"/>
  <c r="L31" i="1"/>
  <c r="K30" i="1"/>
  <c r="L27" i="1"/>
  <c r="K26" i="1"/>
  <c r="L23" i="1"/>
  <c r="K22" i="1"/>
  <c r="L19" i="1"/>
  <c r="K18" i="1"/>
  <c r="EK100" i="2"/>
  <c r="EK91" i="2"/>
  <c r="EX91" i="2"/>
  <c r="EK84" i="2"/>
  <c r="EK75" i="2"/>
  <c r="EX75" i="2"/>
  <c r="EK68" i="2"/>
  <c r="EK59" i="2"/>
  <c r="EX59" i="2"/>
  <c r="EK103" i="2"/>
  <c r="EX103" i="2"/>
  <c r="EK87" i="2"/>
  <c r="EX87" i="2"/>
  <c r="EK71" i="2"/>
  <c r="EX71" i="2"/>
  <c r="EK55" i="2"/>
  <c r="EX55" i="2"/>
  <c r="K56" i="1"/>
  <c r="K52" i="1"/>
  <c r="K48" i="1"/>
  <c r="K44" i="1"/>
  <c r="K40" i="1"/>
  <c r="K36" i="1"/>
  <c r="K32" i="1"/>
  <c r="K28" i="1"/>
  <c r="K24" i="1"/>
  <c r="K20" i="1"/>
  <c r="K16" i="1"/>
  <c r="EK99" i="2"/>
  <c r="EX99" i="2"/>
  <c r="EK92" i="2"/>
  <c r="EK83" i="2"/>
  <c r="EX83" i="2"/>
  <c r="EK76" i="2"/>
  <c r="EK67" i="2"/>
  <c r="EX67" i="2"/>
  <c r="EK60" i="2"/>
</calcChain>
</file>

<file path=xl/sharedStrings.xml><?xml version="1.0" encoding="utf-8"?>
<sst xmlns="http://schemas.openxmlformats.org/spreadsheetml/2006/main" count="335" uniqueCount="212">
  <si>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</si>
  <si>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</si>
  <si>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</si>
  <si>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</si>
  <si>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</si>
  <si>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</si>
  <si>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</si>
  <si>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</si>
  <si>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</si>
  <si>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</si>
  <si>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</si>
  <si>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</si>
  <si>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</si>
  <si>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</si>
  <si>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</si>
  <si>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</si>
  <si>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</si>
  <si>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</si>
  <si>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</si>
  <si>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</si>
  <si>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</si>
  <si>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</si>
  <si>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</si>
  <si>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</si>
  <si>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</si>
  <si>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</si>
  <si>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</si>
  <si>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</si>
  <si>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</si>
  <si>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</si>
  <si>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</si>
  <si>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</si>
  <si>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</si>
  <si>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</si>
  <si>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</si>
  <si>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</si>
  <si>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82301049900002040121211 П211099</t>
  </si>
  <si>
    <t>82301049900002040129213 П213099</t>
  </si>
  <si>
    <t>82301049900002040244221 П221099</t>
  </si>
  <si>
    <t>82301049900002040244223 П223004</t>
  </si>
  <si>
    <t>82301049900002040244225 П225010</t>
  </si>
  <si>
    <t>82301049900002040244226 Н226023</t>
  </si>
  <si>
    <t>82301049900002040244226 П226004</t>
  </si>
  <si>
    <t>82301049900002040244226 П226025</t>
  </si>
  <si>
    <t>82301049900002040244310 Н310099</t>
  </si>
  <si>
    <t>82301049900002040244346 П346017</t>
  </si>
  <si>
    <t>82301049900002040247223 П223001</t>
  </si>
  <si>
    <t>82301049900002040247223 П223002</t>
  </si>
  <si>
    <t>82301049900002040247223 П223003</t>
  </si>
  <si>
    <t>82301119900007411870200 0000000</t>
  </si>
  <si>
    <t>82301131110125180811242 П242099</t>
  </si>
  <si>
    <t>82301139900029900111211 П211099</t>
  </si>
  <si>
    <t>82301139900029900119213 П213099</t>
  </si>
  <si>
    <t>82301139900029900244221 П221099</t>
  </si>
  <si>
    <t>82301139900029900244225 П225010</t>
  </si>
  <si>
    <t>82301139900029900244226 Н226019</t>
  </si>
  <si>
    <t>82301139900029900244226 Н226023</t>
  </si>
  <si>
    <t>82301139900029900244346 П346017</t>
  </si>
  <si>
    <t>82301139900029900853292 П292099</t>
  </si>
  <si>
    <t>82301139900092030244226 Н226023</t>
  </si>
  <si>
    <t>82301139900092030244226 П226002</t>
  </si>
  <si>
    <t>82301139900092030244226 П226025</t>
  </si>
  <si>
    <t>82301139900092030244226 П226098</t>
  </si>
  <si>
    <t>82301139900092030247223 П223002</t>
  </si>
  <si>
    <t>82301139900092030852291 П291015</t>
  </si>
  <si>
    <t>82301139900092030853292 П292099</t>
  </si>
  <si>
    <t>82301139900092410244227 П227001</t>
  </si>
  <si>
    <t>82301139900097071244226 П226031</t>
  </si>
  <si>
    <t>82304069900090430244225 Н225099</t>
  </si>
  <si>
    <t>82304099900025600540251 П251099</t>
  </si>
  <si>
    <t>82304099900078020244225 П225008</t>
  </si>
  <si>
    <t>82304099900078020244346 П346017</t>
  </si>
  <si>
    <t>82305019900025600540251 П251099</t>
  </si>
  <si>
    <t>82305019900076040244225 П225004</t>
  </si>
  <si>
    <t>82305019900076040244225 П225015</t>
  </si>
  <si>
    <t>82305019900076040244226 Н226019</t>
  </si>
  <si>
    <t>82305019900076040244310 Н310099</t>
  </si>
  <si>
    <t>82305019900076040244346 П346017</t>
  </si>
  <si>
    <t>82305029900025600540251 П251099</t>
  </si>
  <si>
    <t>82305039900002950851291 П291014</t>
  </si>
  <si>
    <t>82305039900025600540251 П251099</t>
  </si>
  <si>
    <t>82305039900078050244226 Н226019</t>
  </si>
  <si>
    <t>82305039900078050244310 Н310099</t>
  </si>
  <si>
    <t>82305039900078050244346 П346017</t>
  </si>
  <si>
    <t>82305039900078050244347 Н347099</t>
  </si>
  <si>
    <t>82308019900025600540251 П251099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</si>
  <si>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</si>
  <si>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</si>
  <si>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</si>
  <si>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</si>
  <si>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</si>
  <si>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</si>
  <si>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</si>
  <si>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</si>
  <si>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</si>
  <si>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</si>
  <si>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</si>
  <si>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</si>
  <si>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</si>
  <si>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</si>
  <si>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</si>
  <si>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31.08.2021 г.</t>
  </si>
  <si>
    <t>02.09.2021</t>
  </si>
  <si>
    <t>Исполнительный комитет П.Г.Т.Уруссу</t>
  </si>
  <si>
    <t>бюджет поселка городского типа Уруссу Ютазинского муниципального района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</si>
  <si>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</si>
  <si>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</si>
  <si>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</si>
  <si>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</si>
  <si>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</si>
  <si>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</si>
  <si>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</si>
  <si>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</si>
  <si>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</si>
  <si>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</si>
  <si>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18210100000000000000111 0000000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</si>
  <si>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</si>
  <si>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18210500000000000000111 0000000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</si>
  <si>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</si>
  <si>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18210600000000000000111 0000000</t>
  </si>
  <si>
    <t>Госпошлина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</si>
  <si>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80210800000000000000112 0000000</t>
  </si>
  <si>
    <t>Доходы, поступающие в порядке возмещения расходов, понесенных в связи с эксплуатацией имущества городских поселений</t>
  </si>
  <si>
    <t>80211300000000000000134 0000000</t>
  </si>
  <si>
    <t>Прочие доходы от компенсации затрат бюджетов городских поселений</t>
  </si>
  <si>
    <t>80211300000000000000136 0000000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</si>
  <si>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</si>
  <si>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80211600000000000000145 0000000</t>
  </si>
  <si>
    <t>Средства самообложения граждан, зачисляемые в бюджеты городских поселений</t>
  </si>
  <si>
    <t>80211700000000000000155 0000000</t>
  </si>
  <si>
    <t>Дотации бюджетам городских поселений на выравнивание бюджетной обеспеченности</t>
  </si>
  <si>
    <t>80220200000000000000151 0000000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</si>
  <si>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</si>
  <si>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80220200000000000000151 0015118</t>
  </si>
  <si>
    <t>80220200000000000000151 1838613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</si>
  <si>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</si>
  <si>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80220200000000000000151 9902513</t>
  </si>
  <si>
    <t>80220200000000000000151 9902514</t>
  </si>
  <si>
    <t>80220200000000000000151 9902515</t>
  </si>
  <si>
    <t>80220200000000000000151 9905118</t>
  </si>
  <si>
    <t>Прочие безвозмездные поступления от негосударственных организаций в бюджеты городских поселений</t>
  </si>
  <si>
    <t>80220400000000000000155 0000000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</si>
  <si>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</si>
  <si>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80311100000000000000121 0000000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</si>
  <si>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</si>
  <si>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80311100000000000000123 0000000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</si>
  <si>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</si>
  <si>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80311400000000000000410 0000000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</si>
  <si>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</si>
  <si>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80311400000000000000430 0000000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</si>
  <si>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</si>
  <si>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</si>
  <si>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</si>
  <si>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</si>
  <si>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</si>
  <si>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</si>
  <si>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</si>
  <si>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</si>
  <si>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</si>
  <si>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</si>
  <si>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</si>
  <si>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</si>
  <si>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</si>
  <si>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</si>
  <si>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</si>
  <si>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прочих оборотных запасов (материалов)</t>
  </si>
  <si>
    <t>Расходы</t>
  </si>
  <si>
    <t>Безвозмездные перечисления финансовым организациям государственного сектора на производство</t>
  </si>
  <si>
    <t>Штрафы за нарушение законодательства о налогах и сборах, законодательства о страховых взносах</t>
  </si>
  <si>
    <t>Налоги, пошлины и сборы</t>
  </si>
  <si>
    <t>Страхование</t>
  </si>
  <si>
    <t>Перечисления другим бюджетам бюджетной системы Российской Федерации</t>
  </si>
  <si>
    <t>Увеличение стоимости материальных запасов для целей капитальных вложений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</si>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</sst>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wrapText="1"/>
    </xf>
    <xf numFmtId="0" fontId="5" fillId="0" borderId="30" xfId="0" applyFont="1" applyBorder="1" applyAlignment="1" applyProtection="1"/>
    <xf numFmtId="0" fontId="5" fillId="0" borderId="33" xfId="0" applyFont="1" applyBorder="1" applyAlignment="1" applyProtection="1"/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>
      <alignment wrapText="1"/>
    </xf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7" fillId="0" borderId="30" xfId="0" applyFont="1" applyBorder="1" applyAlignment="1" applyProtection="1"/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" fontId="5" fillId="0" borderId="35" xfId="0" applyNumberFormat="1" applyFont="1" applyBorder="1" applyAlignment="1" applyProtection="1">
      <alignment horizontal="center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24" xfId="0" applyFont="1" applyBorder="1" applyAlignment="1" applyProtection="1"/>
    <xf numFmtId="0" fontId="5" fillId="0" borderId="10" xfId="0" applyFont="1" applyBorder="1" applyAlignment="1" applyProtection="1">
      <alignment horizontal="center" vertical="center" wrapText="1"/>
    </xf>
    <xf numFmtId="165" fontId="6" fillId="0" borderId="3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/>
  </sheetViews>
  <sheetFormatPr defaultRowHeight="12.75" customHeight="1" x14ac:dyDescent="0.2"/>
  <cols>
    <col min="1" max="1" width="32.140625" customWidth="1"/>
    <col min="2" max="2" width="6.5703125" customWidth="1"/>
    <col min="3" max="3" width="23.28515625" customWidth="1"/>
    <col min="4" max="13" width="17.7109375" customWidth="1"/>
  </cols>
  <sheetData>
    <row r="1" spans="1:13" ht="12.7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2.7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2.7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2.75" customHeight="1" x14ac:dyDescent="0.2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ht="12" customHeight="1" x14ac:dyDescent="0.2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">
      <c r="A9" s="19"/>
      <c r="B9" s="19"/>
      <c r="C9" s="19"/>
      <c r="D9" s="20"/>
      <c r="E9" s="21"/>
      <c r="F9" s="21"/>
      <c r="G9" s="1" t="s">
        <v>14</v>
      </c>
      <c r="H9" s="1" t="s">
        <v>15</v>
      </c>
      <c r="I9" s="1" t="s">
        <v>16</v>
      </c>
      <c r="J9" s="2" t="s">
        <v>17</v>
      </c>
      <c r="K9" s="21"/>
      <c r="L9" s="1" t="s">
        <v>18</v>
      </c>
      <c r="M9" s="1" t="s">
        <v>19</v>
      </c>
    </row>
    <row r="10" spans="1:13" ht="12.75" customHeight="1" x14ac:dyDescent="0.2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">
      <c r="A11" s="4" t="s">
        <v>33</v>
      </c>
      <c r="B11" s="5" t="s">
        <v>34</v>
      </c>
      <c r="C11" s="5"/>
      <c r="D11" s="6">
        <v>46755637.590000004</v>
      </c>
      <c r="E11" s="6">
        <v>46755637.590000004</v>
      </c>
      <c r="F11" s="6">
        <v>1376726.61</v>
      </c>
      <c r="G11" s="6">
        <v>32331314.91</v>
      </c>
      <c r="H11" s="6"/>
      <c r="I11" s="6"/>
      <c r="J11" s="6">
        <f t="shared" ref="J11:J42" si="0">G11+H11+I11</f>
        <v>32331314.91</v>
      </c>
      <c r="K11" s="6">
        <f t="shared" ref="K11:K42" si="1">E11-F11-J11</f>
        <v>13047596.070000004</v>
      </c>
      <c r="L11" s="6">
        <f t="shared" ref="L11:L42" si="2">D11-J11</f>
        <v>14424322.680000003</v>
      </c>
      <c r="M11" s="6">
        <f t="shared" ref="M11:M42" si="3">E11-J11</f>
        <v>14424322.680000003</v>
      </c>
    </row>
    <row r="12" spans="1:13" ht="12.75" customHeight="1" x14ac:dyDescent="0.2">
      <c r="A12" s="4" t="s">
        <v>35</v>
      </c>
      <c r="B12" s="5"/>
      <c r="C12" s="5"/>
      <c r="D12" s="6">
        <v>46755637.590000004</v>
      </c>
      <c r="E12" s="6">
        <v>46755637.590000004</v>
      </c>
      <c r="F12" s="6">
        <v>1376726.61</v>
      </c>
      <c r="G12" s="6">
        <v>32331314.91</v>
      </c>
      <c r="H12" s="6"/>
      <c r="I12" s="6"/>
      <c r="J12" s="6">
        <f t="shared" si="0"/>
        <v>32331314.91</v>
      </c>
      <c r="K12" s="6">
        <f t="shared" si="1"/>
        <v>13047596.070000004</v>
      </c>
      <c r="L12" s="6">
        <f t="shared" si="2"/>
        <v>14424322.680000003</v>
      </c>
      <c r="M12" s="6">
        <f t="shared" si="3"/>
        <v>14424322.680000003</v>
      </c>
    </row>
    <row r="13" spans="1:13" ht="12.75" customHeight="1" x14ac:dyDescent="0.2">
      <c r="A13" s="4"/>
      <c r="B13" s="5"/>
      <c r="C13" s="5" t="s">
        <v>36</v>
      </c>
      <c r="D13" s="6">
        <v>277104.24</v>
      </c>
      <c r="E13" s="6">
        <v>277104.24</v>
      </c>
      <c r="F13" s="6"/>
      <c r="G13" s="6">
        <v>195051.92</v>
      </c>
      <c r="H13" s="6"/>
      <c r="I13" s="6"/>
      <c r="J13" s="6">
        <f t="shared" si="0"/>
        <v>195051.92</v>
      </c>
      <c r="K13" s="6">
        <f t="shared" si="1"/>
        <v>82052.319999999978</v>
      </c>
      <c r="L13" s="6">
        <f t="shared" si="2"/>
        <v>82052.319999999978</v>
      </c>
      <c r="M13" s="6">
        <f t="shared" si="3"/>
        <v>82052.319999999978</v>
      </c>
    </row>
    <row r="14" spans="1:13" ht="12.75" customHeight="1" x14ac:dyDescent="0.2">
      <c r="A14" s="4"/>
      <c r="B14" s="5"/>
      <c r="C14" s="5" t="s">
        <v>37</v>
      </c>
      <c r="D14" s="6">
        <v>83685.48</v>
      </c>
      <c r="E14" s="6">
        <v>83685.48</v>
      </c>
      <c r="F14" s="6"/>
      <c r="G14" s="6">
        <v>58886.46</v>
      </c>
      <c r="H14" s="6"/>
      <c r="I14" s="6"/>
      <c r="J14" s="6">
        <f t="shared" si="0"/>
        <v>58886.46</v>
      </c>
      <c r="K14" s="6">
        <f t="shared" si="1"/>
        <v>24799.019999999997</v>
      </c>
      <c r="L14" s="6">
        <f t="shared" si="2"/>
        <v>24799.019999999997</v>
      </c>
      <c r="M14" s="6">
        <f t="shared" si="3"/>
        <v>24799.019999999997</v>
      </c>
    </row>
    <row r="15" spans="1:13" ht="12.75" customHeight="1" x14ac:dyDescent="0.2">
      <c r="A15" s="4"/>
      <c r="B15" s="5"/>
      <c r="C15" s="5" t="s">
        <v>38</v>
      </c>
      <c r="D15" s="6">
        <v>25000</v>
      </c>
      <c r="E15" s="6">
        <v>25000</v>
      </c>
      <c r="F15" s="6">
        <v>11560.76</v>
      </c>
      <c r="G15" s="6">
        <v>10339.24</v>
      </c>
      <c r="H15" s="6"/>
      <c r="I15" s="6"/>
      <c r="J15" s="6">
        <f t="shared" si="0"/>
        <v>10339.24</v>
      </c>
      <c r="K15" s="6">
        <f t="shared" si="1"/>
        <v>3100</v>
      </c>
      <c r="L15" s="6">
        <f t="shared" si="2"/>
        <v>14660.76</v>
      </c>
      <c r="M15" s="6">
        <f t="shared" si="3"/>
        <v>14660.76</v>
      </c>
    </row>
    <row r="16" spans="1:13" ht="12.75" customHeight="1" x14ac:dyDescent="0.2">
      <c r="A16" s="4"/>
      <c r="B16" s="5"/>
      <c r="C16" s="5" t="s">
        <v>39</v>
      </c>
      <c r="D16" s="6">
        <v>1361.89</v>
      </c>
      <c r="E16" s="6">
        <v>1361.89</v>
      </c>
      <c r="F16" s="6"/>
      <c r="G16" s="6"/>
      <c r="H16" s="6"/>
      <c r="I16" s="6"/>
      <c r="J16" s="6">
        <f t="shared" si="0"/>
        <v>0</v>
      </c>
      <c r="K16" s="6">
        <f t="shared" si="1"/>
        <v>1361.89</v>
      </c>
      <c r="L16" s="6">
        <f t="shared" si="2"/>
        <v>1361.89</v>
      </c>
      <c r="M16" s="6">
        <f t="shared" si="3"/>
        <v>1361.89</v>
      </c>
    </row>
    <row r="17" spans="1:13" ht="12.75" customHeight="1" x14ac:dyDescent="0.2">
      <c r="A17" s="4"/>
      <c r="B17" s="5"/>
      <c r="C17" s="5" t="s">
        <v>40</v>
      </c>
      <c r="D17" s="6">
        <v>16185.92</v>
      </c>
      <c r="E17" s="6">
        <v>16185.92</v>
      </c>
      <c r="F17" s="6"/>
      <c r="G17" s="6"/>
      <c r="H17" s="6"/>
      <c r="I17" s="6"/>
      <c r="J17" s="6">
        <f t="shared" si="0"/>
        <v>0</v>
      </c>
      <c r="K17" s="6">
        <f t="shared" si="1"/>
        <v>16185.92</v>
      </c>
      <c r="L17" s="6">
        <f t="shared" si="2"/>
        <v>16185.92</v>
      </c>
      <c r="M17" s="6">
        <f t="shared" si="3"/>
        <v>16185.92</v>
      </c>
    </row>
    <row r="18" spans="1:13" ht="12.75" customHeight="1" x14ac:dyDescent="0.2">
      <c r="A18" s="4"/>
      <c r="B18" s="5"/>
      <c r="C18" s="5" t="s">
        <v>41</v>
      </c>
      <c r="D18" s="6">
        <v>9451.01</v>
      </c>
      <c r="E18" s="6">
        <v>9451.01</v>
      </c>
      <c r="F18" s="6"/>
      <c r="G18" s="6"/>
      <c r="H18" s="6"/>
      <c r="I18" s="6"/>
      <c r="J18" s="6">
        <f t="shared" si="0"/>
        <v>0</v>
      </c>
      <c r="K18" s="6">
        <f t="shared" si="1"/>
        <v>9451.01</v>
      </c>
      <c r="L18" s="6">
        <f t="shared" si="2"/>
        <v>9451.01</v>
      </c>
      <c r="M18" s="6">
        <f t="shared" si="3"/>
        <v>9451.01</v>
      </c>
    </row>
    <row r="19" spans="1:13" ht="12.75" customHeight="1" x14ac:dyDescent="0.2">
      <c r="A19" s="4"/>
      <c r="B19" s="5"/>
      <c r="C19" s="5" t="s">
        <v>42</v>
      </c>
      <c r="D19" s="6">
        <v>4675.4399999999996</v>
      </c>
      <c r="E19" s="6">
        <v>4675.4399999999996</v>
      </c>
      <c r="F19" s="6"/>
      <c r="G19" s="6"/>
      <c r="H19" s="6"/>
      <c r="I19" s="6"/>
      <c r="J19" s="6">
        <f t="shared" si="0"/>
        <v>0</v>
      </c>
      <c r="K19" s="6">
        <f t="shared" si="1"/>
        <v>4675.4399999999996</v>
      </c>
      <c r="L19" s="6">
        <f t="shared" si="2"/>
        <v>4675.4399999999996</v>
      </c>
      <c r="M19" s="6">
        <f t="shared" si="3"/>
        <v>4675.4399999999996</v>
      </c>
    </row>
    <row r="20" spans="1:13" ht="12.75" customHeight="1" x14ac:dyDescent="0.2">
      <c r="A20" s="4"/>
      <c r="B20" s="5"/>
      <c r="C20" s="5" t="s">
        <v>43</v>
      </c>
      <c r="D20" s="6">
        <v>4743.82</v>
      </c>
      <c r="E20" s="6">
        <v>4743.82</v>
      </c>
      <c r="F20" s="6"/>
      <c r="G20" s="6">
        <v>3625</v>
      </c>
      <c r="H20" s="6"/>
      <c r="I20" s="6"/>
      <c r="J20" s="6">
        <f t="shared" si="0"/>
        <v>3625</v>
      </c>
      <c r="K20" s="6">
        <f t="shared" si="1"/>
        <v>1118.8199999999997</v>
      </c>
      <c r="L20" s="6">
        <f t="shared" si="2"/>
        <v>1118.8199999999997</v>
      </c>
      <c r="M20" s="6">
        <f t="shared" si="3"/>
        <v>1118.8199999999997</v>
      </c>
    </row>
    <row r="21" spans="1:13" ht="12.75" customHeight="1" x14ac:dyDescent="0.2">
      <c r="A21" s="4"/>
      <c r="B21" s="5"/>
      <c r="C21" s="5" t="s">
        <v>44</v>
      </c>
      <c r="D21" s="6">
        <v>45000</v>
      </c>
      <c r="E21" s="6">
        <v>45000</v>
      </c>
      <c r="F21" s="6"/>
      <c r="G21" s="6"/>
      <c r="H21" s="6"/>
      <c r="I21" s="6"/>
      <c r="J21" s="6">
        <f t="shared" si="0"/>
        <v>0</v>
      </c>
      <c r="K21" s="6">
        <f t="shared" si="1"/>
        <v>45000</v>
      </c>
      <c r="L21" s="6">
        <f t="shared" si="2"/>
        <v>45000</v>
      </c>
      <c r="M21" s="6">
        <f t="shared" si="3"/>
        <v>45000</v>
      </c>
    </row>
    <row r="22" spans="1:13" ht="12.75" customHeight="1" x14ac:dyDescent="0.2">
      <c r="A22" s="4"/>
      <c r="B22" s="5"/>
      <c r="C22" s="5" t="s">
        <v>45</v>
      </c>
      <c r="D22" s="6">
        <v>5000</v>
      </c>
      <c r="E22" s="6">
        <v>5000</v>
      </c>
      <c r="F22" s="6"/>
      <c r="G22" s="6"/>
      <c r="H22" s="6"/>
      <c r="I22" s="6"/>
      <c r="J22" s="6">
        <f t="shared" si="0"/>
        <v>0</v>
      </c>
      <c r="K22" s="6">
        <f t="shared" si="1"/>
        <v>5000</v>
      </c>
      <c r="L22" s="6">
        <f t="shared" si="2"/>
        <v>5000</v>
      </c>
      <c r="M22" s="6">
        <f t="shared" si="3"/>
        <v>5000</v>
      </c>
    </row>
    <row r="23" spans="1:13" ht="12.75" customHeight="1" x14ac:dyDescent="0.2">
      <c r="A23" s="4"/>
      <c r="B23" s="5"/>
      <c r="C23" s="5" t="s">
        <v>46</v>
      </c>
      <c r="D23" s="6">
        <v>1356.29</v>
      </c>
      <c r="E23" s="6">
        <v>1356.29</v>
      </c>
      <c r="F23" s="6"/>
      <c r="G23" s="6"/>
      <c r="H23" s="6"/>
      <c r="I23" s="6"/>
      <c r="J23" s="6">
        <f t="shared" si="0"/>
        <v>0</v>
      </c>
      <c r="K23" s="6">
        <f t="shared" si="1"/>
        <v>1356.29</v>
      </c>
      <c r="L23" s="6">
        <f t="shared" si="2"/>
        <v>1356.29</v>
      </c>
      <c r="M23" s="6">
        <f t="shared" si="3"/>
        <v>1356.29</v>
      </c>
    </row>
    <row r="24" spans="1:13" ht="12.75" customHeight="1" x14ac:dyDescent="0.2">
      <c r="A24" s="4"/>
      <c r="B24" s="5"/>
      <c r="C24" s="5" t="s">
        <v>47</v>
      </c>
      <c r="D24" s="6">
        <v>3271.47</v>
      </c>
      <c r="E24" s="6">
        <v>3271.47</v>
      </c>
      <c r="F24" s="6"/>
      <c r="G24" s="6"/>
      <c r="H24" s="6"/>
      <c r="I24" s="6"/>
      <c r="J24" s="6">
        <f t="shared" si="0"/>
        <v>0</v>
      </c>
      <c r="K24" s="6">
        <f t="shared" si="1"/>
        <v>3271.47</v>
      </c>
      <c r="L24" s="6">
        <f t="shared" si="2"/>
        <v>3271.47</v>
      </c>
      <c r="M24" s="6">
        <f t="shared" si="3"/>
        <v>3271.47</v>
      </c>
    </row>
    <row r="25" spans="1:13" ht="12.75" customHeight="1" x14ac:dyDescent="0.2">
      <c r="A25" s="4"/>
      <c r="B25" s="5"/>
      <c r="C25" s="5" t="s">
        <v>48</v>
      </c>
      <c r="D25" s="6">
        <v>67000</v>
      </c>
      <c r="E25" s="6">
        <v>67000</v>
      </c>
      <c r="F25" s="6">
        <v>39783.06</v>
      </c>
      <c r="G25" s="6">
        <v>27216.94</v>
      </c>
      <c r="H25" s="6"/>
      <c r="I25" s="6"/>
      <c r="J25" s="6">
        <f t="shared" si="0"/>
        <v>27216.94</v>
      </c>
      <c r="K25" s="6">
        <f t="shared" si="1"/>
        <v>0</v>
      </c>
      <c r="L25" s="6">
        <f t="shared" si="2"/>
        <v>39783.06</v>
      </c>
      <c r="M25" s="6">
        <f t="shared" si="3"/>
        <v>39783.06</v>
      </c>
    </row>
    <row r="26" spans="1:13" ht="12.75" customHeight="1" x14ac:dyDescent="0.2">
      <c r="A26" s="4"/>
      <c r="B26" s="5"/>
      <c r="C26" s="5" t="s">
        <v>49</v>
      </c>
      <c r="D26" s="6">
        <v>4100</v>
      </c>
      <c r="E26" s="6">
        <v>4100</v>
      </c>
      <c r="F26" s="6"/>
      <c r="G26" s="6"/>
      <c r="H26" s="6"/>
      <c r="I26" s="6"/>
      <c r="J26" s="6">
        <f t="shared" si="0"/>
        <v>0</v>
      </c>
      <c r="K26" s="6">
        <f t="shared" si="1"/>
        <v>4100</v>
      </c>
      <c r="L26" s="6">
        <f t="shared" si="2"/>
        <v>4100</v>
      </c>
      <c r="M26" s="6">
        <f t="shared" si="3"/>
        <v>4100</v>
      </c>
    </row>
    <row r="27" spans="1:13" ht="12.75" customHeight="1" x14ac:dyDescent="0.2">
      <c r="A27" s="4"/>
      <c r="B27" s="5"/>
      <c r="C27" s="5" t="s">
        <v>50</v>
      </c>
      <c r="D27" s="6">
        <v>160000</v>
      </c>
      <c r="E27" s="6">
        <v>160000</v>
      </c>
      <c r="F27" s="6"/>
      <c r="G27" s="6">
        <v>160000</v>
      </c>
      <c r="H27" s="6"/>
      <c r="I27" s="6"/>
      <c r="J27" s="6">
        <f t="shared" si="0"/>
        <v>160000</v>
      </c>
      <c r="K27" s="6">
        <f t="shared" si="1"/>
        <v>0</v>
      </c>
      <c r="L27" s="6">
        <f t="shared" si="2"/>
        <v>0</v>
      </c>
      <c r="M27" s="6">
        <f t="shared" si="3"/>
        <v>0</v>
      </c>
    </row>
    <row r="28" spans="1:13" ht="12.75" customHeight="1" x14ac:dyDescent="0.2">
      <c r="A28" s="4"/>
      <c r="B28" s="5"/>
      <c r="C28" s="5" t="s">
        <v>51</v>
      </c>
      <c r="D28" s="6">
        <v>340398</v>
      </c>
      <c r="E28" s="6">
        <v>340398</v>
      </c>
      <c r="F28" s="6"/>
      <c r="G28" s="6">
        <v>196520</v>
      </c>
      <c r="H28" s="6"/>
      <c r="I28" s="6"/>
      <c r="J28" s="6">
        <f t="shared" si="0"/>
        <v>196520</v>
      </c>
      <c r="K28" s="6">
        <f t="shared" si="1"/>
        <v>143878</v>
      </c>
      <c r="L28" s="6">
        <f t="shared" si="2"/>
        <v>143878</v>
      </c>
      <c r="M28" s="6">
        <f t="shared" si="3"/>
        <v>143878</v>
      </c>
    </row>
    <row r="29" spans="1:13" ht="12.75" customHeight="1" x14ac:dyDescent="0.2">
      <c r="A29" s="4"/>
      <c r="B29" s="5"/>
      <c r="C29" s="5" t="s">
        <v>52</v>
      </c>
      <c r="D29" s="6">
        <v>102915.55</v>
      </c>
      <c r="E29" s="6">
        <v>102915.55</v>
      </c>
      <c r="F29" s="6"/>
      <c r="G29" s="6">
        <v>57838.74</v>
      </c>
      <c r="H29" s="6"/>
      <c r="I29" s="6"/>
      <c r="J29" s="6">
        <f t="shared" si="0"/>
        <v>57838.74</v>
      </c>
      <c r="K29" s="6">
        <f t="shared" si="1"/>
        <v>45076.810000000005</v>
      </c>
      <c r="L29" s="6">
        <f t="shared" si="2"/>
        <v>45076.810000000005</v>
      </c>
      <c r="M29" s="6">
        <f t="shared" si="3"/>
        <v>45076.810000000005</v>
      </c>
    </row>
    <row r="30" spans="1:13" ht="12.75" customHeight="1" x14ac:dyDescent="0.2">
      <c r="A30" s="4"/>
      <c r="B30" s="5"/>
      <c r="C30" s="5" t="s">
        <v>53</v>
      </c>
      <c r="D30" s="6">
        <v>6000</v>
      </c>
      <c r="E30" s="6">
        <v>6000</v>
      </c>
      <c r="F30" s="6">
        <v>3100</v>
      </c>
      <c r="G30" s="6">
        <v>1221.5</v>
      </c>
      <c r="H30" s="6"/>
      <c r="I30" s="6"/>
      <c r="J30" s="6">
        <f t="shared" si="0"/>
        <v>1221.5</v>
      </c>
      <c r="K30" s="6">
        <f t="shared" si="1"/>
        <v>1678.5</v>
      </c>
      <c r="L30" s="6">
        <f t="shared" si="2"/>
        <v>4778.5</v>
      </c>
      <c r="M30" s="6">
        <f t="shared" si="3"/>
        <v>4778.5</v>
      </c>
    </row>
    <row r="31" spans="1:13" ht="12.75" customHeight="1" x14ac:dyDescent="0.2">
      <c r="A31" s="4"/>
      <c r="B31" s="5"/>
      <c r="C31" s="5" t="s">
        <v>54</v>
      </c>
      <c r="D31" s="6">
        <v>13000</v>
      </c>
      <c r="E31" s="6">
        <v>13000</v>
      </c>
      <c r="F31" s="6"/>
      <c r="G31" s="6"/>
      <c r="H31" s="6"/>
      <c r="I31" s="6"/>
      <c r="J31" s="6">
        <f t="shared" si="0"/>
        <v>0</v>
      </c>
      <c r="K31" s="6">
        <f t="shared" si="1"/>
        <v>13000</v>
      </c>
      <c r="L31" s="6">
        <f t="shared" si="2"/>
        <v>13000</v>
      </c>
      <c r="M31" s="6">
        <f t="shared" si="3"/>
        <v>13000</v>
      </c>
    </row>
    <row r="32" spans="1:13" ht="12.75" customHeight="1" x14ac:dyDescent="0.2">
      <c r="A32" s="4"/>
      <c r="B32" s="5"/>
      <c r="C32" s="5" t="s">
        <v>55</v>
      </c>
      <c r="D32" s="6">
        <v>9986</v>
      </c>
      <c r="E32" s="6">
        <v>9986</v>
      </c>
      <c r="F32" s="6"/>
      <c r="G32" s="6">
        <v>9986</v>
      </c>
      <c r="H32" s="6"/>
      <c r="I32" s="6"/>
      <c r="J32" s="6">
        <f t="shared" si="0"/>
        <v>9986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">
      <c r="A33" s="4"/>
      <c r="B33" s="5"/>
      <c r="C33" s="5" t="s">
        <v>56</v>
      </c>
      <c r="D33" s="6">
        <v>500</v>
      </c>
      <c r="E33" s="6">
        <v>500</v>
      </c>
      <c r="F33" s="6"/>
      <c r="G33" s="6"/>
      <c r="H33" s="6"/>
      <c r="I33" s="6"/>
      <c r="J33" s="6">
        <f t="shared" si="0"/>
        <v>0</v>
      </c>
      <c r="K33" s="6">
        <f t="shared" si="1"/>
        <v>500</v>
      </c>
      <c r="L33" s="6">
        <f t="shared" si="2"/>
        <v>500</v>
      </c>
      <c r="M33" s="6">
        <f t="shared" si="3"/>
        <v>500</v>
      </c>
    </row>
    <row r="34" spans="1:13" ht="12.75" customHeight="1" x14ac:dyDescent="0.2">
      <c r="A34" s="4"/>
      <c r="B34" s="5"/>
      <c r="C34" s="5" t="s">
        <v>57</v>
      </c>
      <c r="D34" s="6">
        <v>13450.89</v>
      </c>
      <c r="E34" s="6">
        <v>13450.89</v>
      </c>
      <c r="F34" s="6"/>
      <c r="G34" s="6">
        <v>8500</v>
      </c>
      <c r="H34" s="6"/>
      <c r="I34" s="6"/>
      <c r="J34" s="6">
        <f t="shared" si="0"/>
        <v>8500</v>
      </c>
      <c r="K34" s="6">
        <f t="shared" si="1"/>
        <v>4950.8899999999994</v>
      </c>
      <c r="L34" s="6">
        <f t="shared" si="2"/>
        <v>4950.8899999999994</v>
      </c>
      <c r="M34" s="6">
        <f t="shared" si="3"/>
        <v>4950.8899999999994</v>
      </c>
    </row>
    <row r="35" spans="1:13" ht="12.75" customHeight="1" x14ac:dyDescent="0.2">
      <c r="A35" s="4"/>
      <c r="B35" s="5"/>
      <c r="C35" s="5" t="s">
        <v>58</v>
      </c>
      <c r="D35" s="6">
        <v>2000</v>
      </c>
      <c r="E35" s="6">
        <v>2000</v>
      </c>
      <c r="F35" s="6"/>
      <c r="G35" s="6">
        <v>2000</v>
      </c>
      <c r="H35" s="6"/>
      <c r="I35" s="6"/>
      <c r="J35" s="6">
        <f t="shared" si="0"/>
        <v>2000</v>
      </c>
      <c r="K35" s="6">
        <f t="shared" si="1"/>
        <v>0</v>
      </c>
      <c r="L35" s="6">
        <f t="shared" si="2"/>
        <v>0</v>
      </c>
      <c r="M35" s="6">
        <f t="shared" si="3"/>
        <v>0</v>
      </c>
    </row>
    <row r="36" spans="1:13" ht="12.75" customHeight="1" x14ac:dyDescent="0.2">
      <c r="A36" s="4"/>
      <c r="B36" s="5"/>
      <c r="C36" s="5" t="s">
        <v>59</v>
      </c>
      <c r="D36" s="6">
        <v>157952.26999999999</v>
      </c>
      <c r="E36" s="6">
        <v>157952.26999999999</v>
      </c>
      <c r="F36" s="6"/>
      <c r="G36" s="6"/>
      <c r="H36" s="6"/>
      <c r="I36" s="6"/>
      <c r="J36" s="6">
        <f t="shared" si="0"/>
        <v>0</v>
      </c>
      <c r="K36" s="6">
        <f t="shared" si="1"/>
        <v>157952.26999999999</v>
      </c>
      <c r="L36" s="6">
        <f t="shared" si="2"/>
        <v>157952.26999999999</v>
      </c>
      <c r="M36" s="6">
        <f t="shared" si="3"/>
        <v>157952.26999999999</v>
      </c>
    </row>
    <row r="37" spans="1:13" ht="12.75" customHeight="1" x14ac:dyDescent="0.2">
      <c r="A37" s="4"/>
      <c r="B37" s="5"/>
      <c r="C37" s="5" t="s">
        <v>60</v>
      </c>
      <c r="D37" s="6">
        <v>7304.44</v>
      </c>
      <c r="E37" s="6">
        <v>7304.44</v>
      </c>
      <c r="F37" s="6"/>
      <c r="G37" s="6">
        <v>7304.44</v>
      </c>
      <c r="H37" s="6"/>
      <c r="I37" s="6"/>
      <c r="J37" s="6">
        <f t="shared" si="0"/>
        <v>7304.44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">
      <c r="A38" s="4"/>
      <c r="B38" s="5"/>
      <c r="C38" s="5" t="s">
        <v>61</v>
      </c>
      <c r="D38" s="6">
        <v>4500</v>
      </c>
      <c r="E38" s="6">
        <v>4500</v>
      </c>
      <c r="F38" s="6"/>
      <c r="G38" s="6">
        <v>4500</v>
      </c>
      <c r="H38" s="6"/>
      <c r="I38" s="6"/>
      <c r="J38" s="6">
        <f t="shared" si="0"/>
        <v>4500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">
      <c r="A39" s="4"/>
      <c r="B39" s="5"/>
      <c r="C39" s="5" t="s">
        <v>62</v>
      </c>
      <c r="D39" s="6">
        <v>13500</v>
      </c>
      <c r="E39" s="6">
        <v>13500</v>
      </c>
      <c r="F39" s="6"/>
      <c r="G39" s="6">
        <v>13500</v>
      </c>
      <c r="H39" s="6"/>
      <c r="I39" s="6"/>
      <c r="J39" s="6">
        <f t="shared" si="0"/>
        <v>13500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">
      <c r="A40" s="4"/>
      <c r="B40" s="5"/>
      <c r="C40" s="5" t="s">
        <v>63</v>
      </c>
      <c r="D40" s="6">
        <v>19225.73</v>
      </c>
      <c r="E40" s="6">
        <v>19225.73</v>
      </c>
      <c r="F40" s="6"/>
      <c r="G40" s="6"/>
      <c r="H40" s="6"/>
      <c r="I40" s="6"/>
      <c r="J40" s="6">
        <f t="shared" si="0"/>
        <v>0</v>
      </c>
      <c r="K40" s="6">
        <f t="shared" si="1"/>
        <v>19225.73</v>
      </c>
      <c r="L40" s="6">
        <f t="shared" si="2"/>
        <v>19225.73</v>
      </c>
      <c r="M40" s="6">
        <f t="shared" si="3"/>
        <v>19225.73</v>
      </c>
    </row>
    <row r="41" spans="1:13" ht="12.75" customHeight="1" x14ac:dyDescent="0.2">
      <c r="A41" s="4"/>
      <c r="B41" s="5"/>
      <c r="C41" s="5" t="s">
        <v>64</v>
      </c>
      <c r="D41" s="6">
        <v>8000</v>
      </c>
      <c r="E41" s="6">
        <v>8000</v>
      </c>
      <c r="F41" s="6"/>
      <c r="G41" s="6">
        <v>8000</v>
      </c>
      <c r="H41" s="6"/>
      <c r="I41" s="6"/>
      <c r="J41" s="6">
        <f t="shared" si="0"/>
        <v>8000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">
      <c r="A42" s="4"/>
      <c r="B42" s="5"/>
      <c r="C42" s="5" t="s">
        <v>65</v>
      </c>
      <c r="D42" s="6">
        <v>10000</v>
      </c>
      <c r="E42" s="6">
        <v>10000</v>
      </c>
      <c r="F42" s="6"/>
      <c r="G42" s="6">
        <v>10000</v>
      </c>
      <c r="H42" s="6"/>
      <c r="I42" s="6"/>
      <c r="J42" s="6">
        <f t="shared" si="0"/>
        <v>10000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">
      <c r="A43" s="4"/>
      <c r="B43" s="5"/>
      <c r="C43" s="5" t="s">
        <v>66</v>
      </c>
      <c r="D43" s="6">
        <v>2500</v>
      </c>
      <c r="E43" s="6">
        <v>2500</v>
      </c>
      <c r="F43" s="6"/>
      <c r="G43" s="6">
        <v>1259.56</v>
      </c>
      <c r="H43" s="6"/>
      <c r="I43" s="6"/>
      <c r="J43" s="6">
        <f t="shared" ref="J43:J63" si="4">G43+H43+I43</f>
        <v>1259.56</v>
      </c>
      <c r="K43" s="6">
        <f t="shared" ref="K43:K62" si="5">E43-F43-J43</f>
        <v>1240.44</v>
      </c>
      <c r="L43" s="6">
        <f t="shared" ref="L43:L62" si="6">D43-J43</f>
        <v>1240.44</v>
      </c>
      <c r="M43" s="6">
        <f t="shared" ref="M43:M62" si="7">E43-J43</f>
        <v>1240.44</v>
      </c>
    </row>
    <row r="44" spans="1:13" ht="12.75" customHeight="1" x14ac:dyDescent="0.2">
      <c r="A44" s="4"/>
      <c r="B44" s="5"/>
      <c r="C44" s="5" t="s">
        <v>67</v>
      </c>
      <c r="D44" s="6">
        <v>4100</v>
      </c>
      <c r="E44" s="6">
        <v>4100</v>
      </c>
      <c r="F44" s="6"/>
      <c r="G44" s="6">
        <v>1975</v>
      </c>
      <c r="H44" s="6"/>
      <c r="I44" s="6"/>
      <c r="J44" s="6">
        <f t="shared" si="4"/>
        <v>1975</v>
      </c>
      <c r="K44" s="6">
        <f t="shared" si="5"/>
        <v>2125</v>
      </c>
      <c r="L44" s="6">
        <f t="shared" si="6"/>
        <v>2125</v>
      </c>
      <c r="M44" s="6">
        <f t="shared" si="7"/>
        <v>2125</v>
      </c>
    </row>
    <row r="45" spans="1:13" ht="12.75" customHeight="1" x14ac:dyDescent="0.2">
      <c r="A45" s="4"/>
      <c r="B45" s="5"/>
      <c r="C45" s="5" t="s">
        <v>68</v>
      </c>
      <c r="D45" s="6">
        <v>427700</v>
      </c>
      <c r="E45" s="6">
        <v>427700</v>
      </c>
      <c r="F45" s="6"/>
      <c r="G45" s="6"/>
      <c r="H45" s="6"/>
      <c r="I45" s="6"/>
      <c r="J45" s="6">
        <f t="shared" si="4"/>
        <v>0</v>
      </c>
      <c r="K45" s="6">
        <f t="shared" si="5"/>
        <v>427700</v>
      </c>
      <c r="L45" s="6">
        <f t="shared" si="6"/>
        <v>427700</v>
      </c>
      <c r="M45" s="6">
        <f t="shared" si="7"/>
        <v>427700</v>
      </c>
    </row>
    <row r="46" spans="1:13" ht="12.75" customHeight="1" x14ac:dyDescent="0.2">
      <c r="A46" s="4"/>
      <c r="B46" s="5"/>
      <c r="C46" s="5" t="s">
        <v>69</v>
      </c>
      <c r="D46" s="6">
        <v>6788300</v>
      </c>
      <c r="E46" s="6">
        <v>6788300</v>
      </c>
      <c r="F46" s="6"/>
      <c r="G46" s="6">
        <v>2600000</v>
      </c>
      <c r="H46" s="6"/>
      <c r="I46" s="6"/>
      <c r="J46" s="6">
        <f t="shared" si="4"/>
        <v>2600000</v>
      </c>
      <c r="K46" s="6">
        <f t="shared" si="5"/>
        <v>4188300</v>
      </c>
      <c r="L46" s="6">
        <f t="shared" si="6"/>
        <v>4188300</v>
      </c>
      <c r="M46" s="6">
        <f t="shared" si="7"/>
        <v>4188300</v>
      </c>
    </row>
    <row r="47" spans="1:13" ht="12.75" customHeight="1" x14ac:dyDescent="0.2">
      <c r="A47" s="4"/>
      <c r="B47" s="5"/>
      <c r="C47" s="5" t="s">
        <v>70</v>
      </c>
      <c r="D47" s="6">
        <v>6069113.7999999998</v>
      </c>
      <c r="E47" s="6">
        <v>6069113.7999999998</v>
      </c>
      <c r="F47" s="6">
        <v>940864.79</v>
      </c>
      <c r="G47" s="6">
        <v>5334867.41</v>
      </c>
      <c r="H47" s="6"/>
      <c r="I47" s="6"/>
      <c r="J47" s="6">
        <f t="shared" si="4"/>
        <v>5334867.41</v>
      </c>
      <c r="K47" s="6">
        <f t="shared" si="5"/>
        <v>-206618.40000000037</v>
      </c>
      <c r="L47" s="6">
        <f t="shared" si="6"/>
        <v>734246.38999999966</v>
      </c>
      <c r="M47" s="6">
        <f t="shared" si="7"/>
        <v>734246.38999999966</v>
      </c>
    </row>
    <row r="48" spans="1:13" ht="12.75" customHeight="1" x14ac:dyDescent="0.2">
      <c r="A48" s="4"/>
      <c r="B48" s="5"/>
      <c r="C48" s="5" t="s">
        <v>71</v>
      </c>
      <c r="D48" s="6">
        <v>600</v>
      </c>
      <c r="E48" s="6">
        <v>600</v>
      </c>
      <c r="F48" s="6"/>
      <c r="G48" s="6"/>
      <c r="H48" s="6"/>
      <c r="I48" s="6"/>
      <c r="J48" s="6">
        <f t="shared" si="4"/>
        <v>0</v>
      </c>
      <c r="K48" s="6">
        <f t="shared" si="5"/>
        <v>600</v>
      </c>
      <c r="L48" s="6">
        <f t="shared" si="6"/>
        <v>600</v>
      </c>
      <c r="M48" s="6">
        <f t="shared" si="7"/>
        <v>600</v>
      </c>
    </row>
    <row r="49" spans="1:13" ht="12.75" customHeight="1" x14ac:dyDescent="0.2">
      <c r="A49" s="4"/>
      <c r="B49" s="5"/>
      <c r="C49" s="5" t="s">
        <v>72</v>
      </c>
      <c r="D49" s="6">
        <v>4655000</v>
      </c>
      <c r="E49" s="6">
        <v>4655000</v>
      </c>
      <c r="F49" s="6"/>
      <c r="G49" s="6">
        <v>4555000</v>
      </c>
      <c r="H49" s="6"/>
      <c r="I49" s="6"/>
      <c r="J49" s="6">
        <f t="shared" si="4"/>
        <v>4555000</v>
      </c>
      <c r="K49" s="6">
        <f t="shared" si="5"/>
        <v>100000</v>
      </c>
      <c r="L49" s="6">
        <f t="shared" si="6"/>
        <v>100000</v>
      </c>
      <c r="M49" s="6">
        <f t="shared" si="7"/>
        <v>100000</v>
      </c>
    </row>
    <row r="50" spans="1:13" ht="12.75" customHeight="1" x14ac:dyDescent="0.2">
      <c r="A50" s="4"/>
      <c r="B50" s="5"/>
      <c r="C50" s="5" t="s">
        <v>73</v>
      </c>
      <c r="D50" s="6">
        <v>1000</v>
      </c>
      <c r="E50" s="6">
        <v>1000</v>
      </c>
      <c r="F50" s="6"/>
      <c r="G50" s="6">
        <v>1000</v>
      </c>
      <c r="H50" s="6"/>
      <c r="I50" s="6"/>
      <c r="J50" s="6">
        <f t="shared" si="4"/>
        <v>1000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">
      <c r="A51" s="4"/>
      <c r="B51" s="5"/>
      <c r="C51" s="5" t="s">
        <v>74</v>
      </c>
      <c r="D51" s="6">
        <v>1200</v>
      </c>
      <c r="E51" s="6">
        <v>1200</v>
      </c>
      <c r="F51" s="6"/>
      <c r="G51" s="6">
        <v>1200</v>
      </c>
      <c r="H51" s="6"/>
      <c r="I51" s="6"/>
      <c r="J51" s="6">
        <f t="shared" si="4"/>
        <v>1200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">
      <c r="A52" s="4"/>
      <c r="B52" s="5"/>
      <c r="C52" s="5" t="s">
        <v>75</v>
      </c>
      <c r="D52" s="6">
        <v>21000</v>
      </c>
      <c r="E52" s="6">
        <v>21000</v>
      </c>
      <c r="F52" s="6"/>
      <c r="G52" s="6">
        <v>21000</v>
      </c>
      <c r="H52" s="6"/>
      <c r="I52" s="6"/>
      <c r="J52" s="6">
        <f t="shared" si="4"/>
        <v>21000</v>
      </c>
      <c r="K52" s="6">
        <f t="shared" si="5"/>
        <v>0</v>
      </c>
      <c r="L52" s="6">
        <f t="shared" si="6"/>
        <v>0</v>
      </c>
      <c r="M52" s="6">
        <f t="shared" si="7"/>
        <v>0</v>
      </c>
    </row>
    <row r="53" spans="1:13" ht="12.75" customHeight="1" x14ac:dyDescent="0.2">
      <c r="A53" s="4"/>
      <c r="B53" s="5"/>
      <c r="C53" s="5" t="s">
        <v>76</v>
      </c>
      <c r="D53" s="6">
        <v>2815</v>
      </c>
      <c r="E53" s="6">
        <v>2815</v>
      </c>
      <c r="F53" s="6"/>
      <c r="G53" s="6">
        <v>2815</v>
      </c>
      <c r="H53" s="6"/>
      <c r="I53" s="6"/>
      <c r="J53" s="6">
        <f t="shared" si="4"/>
        <v>2815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">
      <c r="A54" s="4"/>
      <c r="B54" s="5"/>
      <c r="C54" s="5" t="s">
        <v>77</v>
      </c>
      <c r="D54" s="6">
        <v>6535</v>
      </c>
      <c r="E54" s="6">
        <v>6535</v>
      </c>
      <c r="F54" s="6"/>
      <c r="G54" s="6">
        <v>6445</v>
      </c>
      <c r="H54" s="6"/>
      <c r="I54" s="6"/>
      <c r="J54" s="6">
        <f t="shared" si="4"/>
        <v>6445</v>
      </c>
      <c r="K54" s="6">
        <f t="shared" si="5"/>
        <v>90</v>
      </c>
      <c r="L54" s="6">
        <f t="shared" si="6"/>
        <v>90</v>
      </c>
      <c r="M54" s="6">
        <f t="shared" si="7"/>
        <v>90</v>
      </c>
    </row>
    <row r="55" spans="1:13" ht="12.75" customHeight="1" x14ac:dyDescent="0.2">
      <c r="A55" s="4"/>
      <c r="B55" s="5"/>
      <c r="C55" s="5" t="s">
        <v>78</v>
      </c>
      <c r="D55" s="6">
        <v>46600</v>
      </c>
      <c r="E55" s="6">
        <v>46600</v>
      </c>
      <c r="F55" s="6"/>
      <c r="G55" s="6">
        <v>46600</v>
      </c>
      <c r="H55" s="6"/>
      <c r="I55" s="6"/>
      <c r="J55" s="6">
        <f t="shared" si="4"/>
        <v>46600</v>
      </c>
      <c r="K55" s="6">
        <f t="shared" si="5"/>
        <v>0</v>
      </c>
      <c r="L55" s="6">
        <f t="shared" si="6"/>
        <v>0</v>
      </c>
      <c r="M55" s="6">
        <f t="shared" si="7"/>
        <v>0</v>
      </c>
    </row>
    <row r="56" spans="1:13" ht="12.75" customHeight="1" x14ac:dyDescent="0.2">
      <c r="A56" s="4"/>
      <c r="B56" s="5"/>
      <c r="C56" s="5" t="s">
        <v>79</v>
      </c>
      <c r="D56" s="6">
        <v>73700</v>
      </c>
      <c r="E56" s="6">
        <v>73700</v>
      </c>
      <c r="F56" s="6"/>
      <c r="G56" s="6">
        <v>30067</v>
      </c>
      <c r="H56" s="6"/>
      <c r="I56" s="6"/>
      <c r="J56" s="6">
        <f t="shared" si="4"/>
        <v>30067</v>
      </c>
      <c r="K56" s="6">
        <f t="shared" si="5"/>
        <v>43633</v>
      </c>
      <c r="L56" s="6">
        <f t="shared" si="6"/>
        <v>43633</v>
      </c>
      <c r="M56" s="6">
        <f t="shared" si="7"/>
        <v>43633</v>
      </c>
    </row>
    <row r="57" spans="1:13" ht="12.75" customHeight="1" x14ac:dyDescent="0.2">
      <c r="A57" s="4"/>
      <c r="B57" s="5"/>
      <c r="C57" s="5" t="s">
        <v>80</v>
      </c>
      <c r="D57" s="6">
        <v>8481200</v>
      </c>
      <c r="E57" s="6">
        <v>8481200</v>
      </c>
      <c r="F57" s="6"/>
      <c r="G57" s="6">
        <v>7218400</v>
      </c>
      <c r="H57" s="6"/>
      <c r="I57" s="6"/>
      <c r="J57" s="6">
        <f t="shared" si="4"/>
        <v>7218400</v>
      </c>
      <c r="K57" s="6">
        <f t="shared" si="5"/>
        <v>1262800</v>
      </c>
      <c r="L57" s="6">
        <f t="shared" si="6"/>
        <v>1262800</v>
      </c>
      <c r="M57" s="6">
        <f t="shared" si="7"/>
        <v>1262800</v>
      </c>
    </row>
    <row r="58" spans="1:13" ht="12.75" customHeight="1" x14ac:dyDescent="0.2">
      <c r="A58" s="4"/>
      <c r="B58" s="5"/>
      <c r="C58" s="5" t="s">
        <v>81</v>
      </c>
      <c r="D58" s="6">
        <v>134399.31</v>
      </c>
      <c r="E58" s="6">
        <v>134399.31</v>
      </c>
      <c r="F58" s="6"/>
      <c r="G58" s="6"/>
      <c r="H58" s="6"/>
      <c r="I58" s="6"/>
      <c r="J58" s="6">
        <f t="shared" si="4"/>
        <v>0</v>
      </c>
      <c r="K58" s="6">
        <f t="shared" si="5"/>
        <v>134399.31</v>
      </c>
      <c r="L58" s="6">
        <f t="shared" si="6"/>
        <v>134399.31</v>
      </c>
      <c r="M58" s="6">
        <f t="shared" si="7"/>
        <v>134399.31</v>
      </c>
    </row>
    <row r="59" spans="1:13" ht="12.75" customHeight="1" x14ac:dyDescent="0.2">
      <c r="A59" s="4"/>
      <c r="B59" s="5"/>
      <c r="C59" s="5" t="s">
        <v>82</v>
      </c>
      <c r="D59" s="6">
        <v>11790333.199999999</v>
      </c>
      <c r="E59" s="6">
        <v>11790333.199999999</v>
      </c>
      <c r="F59" s="6">
        <v>381418</v>
      </c>
      <c r="G59" s="6">
        <v>9541882</v>
      </c>
      <c r="H59" s="6"/>
      <c r="I59" s="6"/>
      <c r="J59" s="6">
        <f t="shared" si="4"/>
        <v>9541882</v>
      </c>
      <c r="K59" s="6">
        <f t="shared" si="5"/>
        <v>1867033.1999999993</v>
      </c>
      <c r="L59" s="6">
        <f t="shared" si="6"/>
        <v>2248451.1999999993</v>
      </c>
      <c r="M59" s="6">
        <f t="shared" si="7"/>
        <v>2248451.1999999993</v>
      </c>
    </row>
    <row r="60" spans="1:13" ht="12.75" customHeight="1" x14ac:dyDescent="0.2">
      <c r="A60" s="4"/>
      <c r="B60" s="5"/>
      <c r="C60" s="5" t="s">
        <v>83</v>
      </c>
      <c r="D60" s="6">
        <v>82904.84</v>
      </c>
      <c r="E60" s="6">
        <v>82904.84</v>
      </c>
      <c r="F60" s="6"/>
      <c r="G60" s="6">
        <v>59313.7</v>
      </c>
      <c r="H60" s="6"/>
      <c r="I60" s="6"/>
      <c r="J60" s="6">
        <f t="shared" si="4"/>
        <v>59313.7</v>
      </c>
      <c r="K60" s="6">
        <f t="shared" si="5"/>
        <v>23591.14</v>
      </c>
      <c r="L60" s="6">
        <f t="shared" si="6"/>
        <v>23591.14</v>
      </c>
      <c r="M60" s="6">
        <f t="shared" si="7"/>
        <v>23591.14</v>
      </c>
    </row>
    <row r="61" spans="1:13" ht="12.75" customHeight="1" x14ac:dyDescent="0.2">
      <c r="A61" s="4"/>
      <c r="B61" s="5"/>
      <c r="C61" s="5" t="s">
        <v>84</v>
      </c>
      <c r="D61" s="6">
        <v>334168</v>
      </c>
      <c r="E61" s="6">
        <v>334168</v>
      </c>
      <c r="F61" s="6"/>
      <c r="G61" s="6"/>
      <c r="H61" s="6"/>
      <c r="I61" s="6"/>
      <c r="J61" s="6">
        <f t="shared" si="4"/>
        <v>0</v>
      </c>
      <c r="K61" s="6">
        <f t="shared" si="5"/>
        <v>334168</v>
      </c>
      <c r="L61" s="6">
        <f t="shared" si="6"/>
        <v>334168</v>
      </c>
      <c r="M61" s="6">
        <f t="shared" si="7"/>
        <v>334168</v>
      </c>
    </row>
    <row r="62" spans="1:13" ht="12.75" customHeight="1" x14ac:dyDescent="0.2">
      <c r="A62" s="4"/>
      <c r="B62" s="5"/>
      <c r="C62" s="5" t="s">
        <v>85</v>
      </c>
      <c r="D62" s="6">
        <v>6415800</v>
      </c>
      <c r="E62" s="6">
        <v>6415800</v>
      </c>
      <c r="F62" s="6"/>
      <c r="G62" s="6">
        <v>2135000</v>
      </c>
      <c r="H62" s="6"/>
      <c r="I62" s="6"/>
      <c r="J62" s="6">
        <f t="shared" si="4"/>
        <v>2135000</v>
      </c>
      <c r="K62" s="6">
        <f t="shared" si="5"/>
        <v>4280800</v>
      </c>
      <c r="L62" s="6">
        <f t="shared" si="6"/>
        <v>4280800</v>
      </c>
      <c r="M62" s="6">
        <f t="shared" si="7"/>
        <v>4280800</v>
      </c>
    </row>
    <row r="63" spans="1:13" ht="22.5" customHeight="1" x14ac:dyDescent="0.2">
      <c r="A63" s="7" t="s">
        <v>86</v>
      </c>
      <c r="B63" s="5" t="s">
        <v>87</v>
      </c>
      <c r="C63" s="5"/>
      <c r="D63" s="6">
        <v>297674.27</v>
      </c>
      <c r="E63" s="6">
        <v>297674.27</v>
      </c>
      <c r="F63" s="6">
        <v>-1376726.61</v>
      </c>
      <c r="G63" s="6">
        <v>3972296.63</v>
      </c>
      <c r="H63" s="6"/>
      <c r="I63" s="6"/>
      <c r="J63" s="6">
        <f t="shared" si="4"/>
        <v>3972296.63</v>
      </c>
      <c r="K63" s="6"/>
      <c r="L63" s="6"/>
      <c r="M63" s="6"/>
    </row>
  </sheetData>
  <mergeCells count="14">
    <mergeCell ref="A8:A9"/>
    <mergeCell ref="A6:M6"/>
    <mergeCell ref="A1:M1"/>
    <mergeCell ref="A2:M2"/>
    <mergeCell ref="A3:M3"/>
    <mergeCell ref="A4:M4"/>
    <mergeCell ref="B8:B9"/>
    <mergeCell ref="C8:C9"/>
    <mergeCell ref="D8:D9"/>
    <mergeCell ref="L8:M8"/>
    <mergeCell ref="E8:E9"/>
    <mergeCell ref="G8:J8"/>
    <mergeCell ref="F8:F9"/>
    <mergeCell ref="K8:K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2" t="s">
        <v>88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">
      <c r="A3" s="112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8"/>
      <c r="ES4" s="8"/>
      <c r="ET4" s="89" t="s">
        <v>89</v>
      </c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1"/>
    </row>
    <row r="5" spans="1:166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90</v>
      </c>
      <c r="ER5" s="8"/>
      <c r="ES5" s="8"/>
      <c r="ET5" s="115" t="s">
        <v>91</v>
      </c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116"/>
    </row>
    <row r="6" spans="1:166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19" t="s">
        <v>101</v>
      </c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92</v>
      </c>
      <c r="ER6" s="8"/>
      <c r="ES6" s="8"/>
      <c r="ET6" s="49" t="s">
        <v>102</v>
      </c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117"/>
    </row>
    <row r="7" spans="1:166" ht="15" customHeight="1" x14ac:dyDescent="0.2">
      <c r="A7" s="121" t="s">
        <v>93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8"/>
      <c r="BD7" s="8"/>
      <c r="BE7" s="119" t="s">
        <v>103</v>
      </c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61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124"/>
    </row>
    <row r="8" spans="1:166" ht="1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8"/>
      <c r="BD8" s="8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94</v>
      </c>
      <c r="ER8" s="8"/>
      <c r="ES8" s="8"/>
      <c r="ET8" s="49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4"/>
    </row>
    <row r="9" spans="1:166" ht="15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8"/>
      <c r="BD9" s="8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95</v>
      </c>
      <c r="ER9" s="8"/>
      <c r="ES9" s="8"/>
      <c r="ET9" s="49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4"/>
    </row>
    <row r="10" spans="1:166" ht="15" customHeight="1" x14ac:dyDescent="0.2">
      <c r="A10" s="8" t="s">
        <v>96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6" t="s">
        <v>104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97</v>
      </c>
      <c r="ER10" s="8"/>
      <c r="ES10" s="8"/>
      <c r="ET10" s="49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117"/>
    </row>
    <row r="11" spans="1:166" ht="15" customHeight="1" x14ac:dyDescent="0.2">
      <c r="A11" s="8" t="s">
        <v>98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49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117"/>
    </row>
    <row r="12" spans="1:166" ht="15" customHeight="1" x14ac:dyDescent="0.2">
      <c r="A12" s="8" t="s">
        <v>99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100</v>
      </c>
      <c r="ER12" s="8"/>
      <c r="ES12" s="8"/>
      <c r="ET12" s="118">
        <v>383</v>
      </c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6"/>
    </row>
    <row r="13" spans="1:166" ht="12.7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">
      <c r="A14" s="112" t="s">
        <v>105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</row>
    <row r="15" spans="1:166" ht="9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">
      <c r="A16" s="95" t="s">
        <v>5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  <c r="AN16" s="99" t="s">
        <v>106</v>
      </c>
      <c r="AO16" s="95"/>
      <c r="AP16" s="95"/>
      <c r="AQ16" s="95"/>
      <c r="AR16" s="95"/>
      <c r="AS16" s="96"/>
      <c r="AT16" s="99" t="s">
        <v>107</v>
      </c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6"/>
      <c r="BJ16" s="99" t="s">
        <v>108</v>
      </c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6"/>
      <c r="CF16" s="86" t="s">
        <v>109</v>
      </c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8"/>
      <c r="ET16" s="99" t="s">
        <v>13</v>
      </c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102"/>
    </row>
    <row r="17" spans="1:166" ht="57.7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8"/>
      <c r="AN17" s="100"/>
      <c r="AO17" s="97"/>
      <c r="AP17" s="97"/>
      <c r="AQ17" s="97"/>
      <c r="AR17" s="97"/>
      <c r="AS17" s="98"/>
      <c r="AT17" s="100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8"/>
      <c r="BJ17" s="100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8"/>
      <c r="CF17" s="87" t="s">
        <v>110</v>
      </c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8"/>
      <c r="CW17" s="86" t="s">
        <v>15</v>
      </c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8"/>
      <c r="DN17" s="86" t="s">
        <v>16</v>
      </c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8"/>
      <c r="EE17" s="86" t="s">
        <v>17</v>
      </c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8"/>
      <c r="ET17" s="100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103"/>
    </row>
    <row r="18" spans="1:166" ht="12" customHeight="1" x14ac:dyDescent="0.2">
      <c r="A18" s="92">
        <v>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3"/>
      <c r="AN18" s="89">
        <v>2</v>
      </c>
      <c r="AO18" s="90"/>
      <c r="AP18" s="90"/>
      <c r="AQ18" s="90"/>
      <c r="AR18" s="90"/>
      <c r="AS18" s="91"/>
      <c r="AT18" s="89">
        <v>3</v>
      </c>
      <c r="AU18" s="90"/>
      <c r="AV18" s="90"/>
      <c r="AW18" s="90"/>
      <c r="AX18" s="90"/>
      <c r="AY18" s="90"/>
      <c r="AZ18" s="90"/>
      <c r="BA18" s="90"/>
      <c r="BB18" s="90"/>
      <c r="BC18" s="75"/>
      <c r="BD18" s="75"/>
      <c r="BE18" s="75"/>
      <c r="BF18" s="75"/>
      <c r="BG18" s="75"/>
      <c r="BH18" s="75"/>
      <c r="BI18" s="94"/>
      <c r="BJ18" s="89">
        <v>4</v>
      </c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1"/>
      <c r="CF18" s="89">
        <v>5</v>
      </c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1"/>
      <c r="CW18" s="89">
        <v>6</v>
      </c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1"/>
      <c r="DN18" s="89">
        <v>7</v>
      </c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1"/>
      <c r="EE18" s="89">
        <v>8</v>
      </c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1"/>
      <c r="ET18" s="74">
        <v>9</v>
      </c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6"/>
    </row>
    <row r="19" spans="1:166" ht="15" customHeight="1" x14ac:dyDescent="0.2">
      <c r="A19" s="109" t="s">
        <v>111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79" t="s">
        <v>112</v>
      </c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/>
      <c r="BD19" s="82"/>
      <c r="BE19" s="82"/>
      <c r="BF19" s="82"/>
      <c r="BG19" s="82"/>
      <c r="BH19" s="82"/>
      <c r="BI19" s="83"/>
      <c r="BJ19" s="84">
        <v>47053311.859999999</v>
      </c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>
        <v>36303611.539999999</v>
      </c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>
        <f t="shared" ref="EE19:EE40" si="0">CF19+CW19+DN19</f>
        <v>36303611.539999999</v>
      </c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>
        <f t="shared" ref="ET19:ET40" si="1">BJ19-EE19</f>
        <v>10749700.32</v>
      </c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5"/>
    </row>
    <row r="20" spans="1:166" ht="15" customHeight="1" x14ac:dyDescent="0.2">
      <c r="A20" s="47" t="s">
        <v>113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56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8"/>
      <c r="BD20" s="50"/>
      <c r="BE20" s="50"/>
      <c r="BF20" s="50"/>
      <c r="BG20" s="50"/>
      <c r="BH20" s="50"/>
      <c r="BI20" s="51"/>
      <c r="BJ20" s="44">
        <v>47053311.859999999</v>
      </c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>
        <v>36303611.539999999</v>
      </c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1">
        <f t="shared" si="0"/>
        <v>36303611.539999999</v>
      </c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3"/>
      <c r="ET20" s="44">
        <f t="shared" si="1"/>
        <v>10749700.32</v>
      </c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5"/>
    </row>
    <row r="21" spans="1:166" ht="121.5" customHeight="1" x14ac:dyDescent="0.2">
      <c r="A21" s="111" t="s">
        <v>114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56"/>
      <c r="AO21" s="57"/>
      <c r="AP21" s="57"/>
      <c r="AQ21" s="57"/>
      <c r="AR21" s="57"/>
      <c r="AS21" s="57"/>
      <c r="AT21" s="57" t="s">
        <v>115</v>
      </c>
      <c r="AU21" s="57"/>
      <c r="AV21" s="57"/>
      <c r="AW21" s="57"/>
      <c r="AX21" s="57"/>
      <c r="AY21" s="57"/>
      <c r="AZ21" s="57"/>
      <c r="BA21" s="57"/>
      <c r="BB21" s="57"/>
      <c r="BC21" s="58"/>
      <c r="BD21" s="50"/>
      <c r="BE21" s="50"/>
      <c r="BF21" s="50"/>
      <c r="BG21" s="50"/>
      <c r="BH21" s="50"/>
      <c r="BI21" s="51"/>
      <c r="BJ21" s="44">
        <v>14106200</v>
      </c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>
        <v>9485233.0099999998</v>
      </c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1">
        <f t="shared" si="0"/>
        <v>9485233.0099999998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3"/>
      <c r="ET21" s="44">
        <f t="shared" si="1"/>
        <v>4620966.99</v>
      </c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5"/>
    </row>
    <row r="22" spans="1:166" ht="48.6" customHeight="1" x14ac:dyDescent="0.2">
      <c r="A22" s="107" t="s">
        <v>116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56"/>
      <c r="AO22" s="57"/>
      <c r="AP22" s="57"/>
      <c r="AQ22" s="57"/>
      <c r="AR22" s="57"/>
      <c r="AS22" s="57"/>
      <c r="AT22" s="57" t="s">
        <v>117</v>
      </c>
      <c r="AU22" s="57"/>
      <c r="AV22" s="57"/>
      <c r="AW22" s="57"/>
      <c r="AX22" s="57"/>
      <c r="AY22" s="57"/>
      <c r="AZ22" s="57"/>
      <c r="BA22" s="57"/>
      <c r="BB22" s="57"/>
      <c r="BC22" s="58"/>
      <c r="BD22" s="50"/>
      <c r="BE22" s="50"/>
      <c r="BF22" s="50"/>
      <c r="BG22" s="50"/>
      <c r="BH22" s="50"/>
      <c r="BI22" s="51"/>
      <c r="BJ22" s="44">
        <v>183600</v>
      </c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>
        <v>97655.14</v>
      </c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1">
        <f t="shared" si="0"/>
        <v>97655.14</v>
      </c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3"/>
      <c r="ET22" s="44">
        <f t="shared" si="1"/>
        <v>85944.86</v>
      </c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5"/>
    </row>
    <row r="23" spans="1:166" ht="97.15" customHeight="1" x14ac:dyDescent="0.2">
      <c r="A23" s="107" t="s">
        <v>118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56"/>
      <c r="AO23" s="57"/>
      <c r="AP23" s="57"/>
      <c r="AQ23" s="57"/>
      <c r="AR23" s="57"/>
      <c r="AS23" s="57"/>
      <c r="AT23" s="57" t="s">
        <v>119</v>
      </c>
      <c r="AU23" s="57"/>
      <c r="AV23" s="57"/>
      <c r="AW23" s="57"/>
      <c r="AX23" s="57"/>
      <c r="AY23" s="57"/>
      <c r="AZ23" s="57"/>
      <c r="BA23" s="57"/>
      <c r="BB23" s="57"/>
      <c r="BC23" s="58"/>
      <c r="BD23" s="50"/>
      <c r="BE23" s="50"/>
      <c r="BF23" s="50"/>
      <c r="BG23" s="50"/>
      <c r="BH23" s="50"/>
      <c r="BI23" s="51"/>
      <c r="BJ23" s="44">
        <v>8424100</v>
      </c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>
        <v>3678336.99</v>
      </c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1">
        <f t="shared" si="0"/>
        <v>3678336.99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3"/>
      <c r="ET23" s="44">
        <f t="shared" si="1"/>
        <v>4745763.01</v>
      </c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5"/>
    </row>
    <row r="24" spans="1:166" ht="85.15" customHeight="1" x14ac:dyDescent="0.2">
      <c r="A24" s="107" t="s">
        <v>120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56"/>
      <c r="AO24" s="57"/>
      <c r="AP24" s="57"/>
      <c r="AQ24" s="57"/>
      <c r="AR24" s="57"/>
      <c r="AS24" s="57"/>
      <c r="AT24" s="57" t="s">
        <v>121</v>
      </c>
      <c r="AU24" s="57"/>
      <c r="AV24" s="57"/>
      <c r="AW24" s="57"/>
      <c r="AX24" s="57"/>
      <c r="AY24" s="57"/>
      <c r="AZ24" s="57"/>
      <c r="BA24" s="57"/>
      <c r="BB24" s="57"/>
      <c r="BC24" s="58"/>
      <c r="BD24" s="50"/>
      <c r="BE24" s="50"/>
      <c r="BF24" s="50"/>
      <c r="BG24" s="50"/>
      <c r="BH24" s="50"/>
      <c r="BI24" s="51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>
        <v>38866.239999999998</v>
      </c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1">
        <f t="shared" si="0"/>
        <v>38866.239999999998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3"/>
      <c r="ET24" s="44">
        <f t="shared" si="1"/>
        <v>-38866.239999999998</v>
      </c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5"/>
    </row>
    <row r="25" spans="1:166" ht="48.6" customHeight="1" x14ac:dyDescent="0.2">
      <c r="A25" s="107" t="s">
        <v>122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56"/>
      <c r="AO25" s="57"/>
      <c r="AP25" s="57"/>
      <c r="AQ25" s="57"/>
      <c r="AR25" s="57"/>
      <c r="AS25" s="57"/>
      <c r="AT25" s="57" t="s">
        <v>123</v>
      </c>
      <c r="AU25" s="57"/>
      <c r="AV25" s="57"/>
      <c r="AW25" s="57"/>
      <c r="AX25" s="57"/>
      <c r="AY25" s="57"/>
      <c r="AZ25" s="57"/>
      <c r="BA25" s="57"/>
      <c r="BB25" s="57"/>
      <c r="BC25" s="58"/>
      <c r="BD25" s="50"/>
      <c r="BE25" s="50"/>
      <c r="BF25" s="50"/>
      <c r="BG25" s="50"/>
      <c r="BH25" s="50"/>
      <c r="BI25" s="51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>
        <v>43373.79</v>
      </c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1">
        <f t="shared" si="0"/>
        <v>43373.79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3"/>
      <c r="ET25" s="44">
        <f t="shared" si="1"/>
        <v>-43373.79</v>
      </c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5"/>
    </row>
    <row r="26" spans="1:166" ht="24.2" customHeight="1" x14ac:dyDescent="0.2">
      <c r="A26" s="107" t="s">
        <v>124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56"/>
      <c r="AO26" s="57"/>
      <c r="AP26" s="57"/>
      <c r="AQ26" s="57"/>
      <c r="AR26" s="57"/>
      <c r="AS26" s="57"/>
      <c r="AT26" s="57" t="s">
        <v>125</v>
      </c>
      <c r="AU26" s="57"/>
      <c r="AV26" s="57"/>
      <c r="AW26" s="57"/>
      <c r="AX26" s="57"/>
      <c r="AY26" s="57"/>
      <c r="AZ26" s="57"/>
      <c r="BA26" s="57"/>
      <c r="BB26" s="57"/>
      <c r="BC26" s="58"/>
      <c r="BD26" s="50"/>
      <c r="BE26" s="50"/>
      <c r="BF26" s="50"/>
      <c r="BG26" s="50"/>
      <c r="BH26" s="50"/>
      <c r="BI26" s="51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>
        <v>14369</v>
      </c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1">
        <f t="shared" si="0"/>
        <v>14369</v>
      </c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3"/>
      <c r="ET26" s="44">
        <f t="shared" si="1"/>
        <v>-14369</v>
      </c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5"/>
    </row>
    <row r="27" spans="1:166" ht="72.95" customHeight="1" x14ac:dyDescent="0.2">
      <c r="A27" s="107" t="s">
        <v>126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56"/>
      <c r="AO27" s="57"/>
      <c r="AP27" s="57"/>
      <c r="AQ27" s="57"/>
      <c r="AR27" s="57"/>
      <c r="AS27" s="57"/>
      <c r="AT27" s="57" t="s">
        <v>127</v>
      </c>
      <c r="AU27" s="57"/>
      <c r="AV27" s="57"/>
      <c r="AW27" s="57"/>
      <c r="AX27" s="57"/>
      <c r="AY27" s="57"/>
      <c r="AZ27" s="57"/>
      <c r="BA27" s="57"/>
      <c r="BB27" s="57"/>
      <c r="BC27" s="58"/>
      <c r="BD27" s="50"/>
      <c r="BE27" s="50"/>
      <c r="BF27" s="50"/>
      <c r="BG27" s="50"/>
      <c r="BH27" s="50"/>
      <c r="BI27" s="51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>
        <v>2000</v>
      </c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1">
        <f t="shared" si="0"/>
        <v>2000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3"/>
      <c r="ET27" s="44">
        <f t="shared" si="1"/>
        <v>-2000</v>
      </c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5"/>
    </row>
    <row r="28" spans="1:166" ht="36.4" customHeight="1" x14ac:dyDescent="0.2">
      <c r="A28" s="107" t="s">
        <v>128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56"/>
      <c r="AO28" s="57"/>
      <c r="AP28" s="57"/>
      <c r="AQ28" s="57"/>
      <c r="AR28" s="57"/>
      <c r="AS28" s="57"/>
      <c r="AT28" s="57" t="s">
        <v>129</v>
      </c>
      <c r="AU28" s="57"/>
      <c r="AV28" s="57"/>
      <c r="AW28" s="57"/>
      <c r="AX28" s="57"/>
      <c r="AY28" s="57"/>
      <c r="AZ28" s="57"/>
      <c r="BA28" s="57"/>
      <c r="BB28" s="57"/>
      <c r="BC28" s="58"/>
      <c r="BD28" s="50"/>
      <c r="BE28" s="50"/>
      <c r="BF28" s="50"/>
      <c r="BG28" s="50"/>
      <c r="BH28" s="50"/>
      <c r="BI28" s="51"/>
      <c r="BJ28" s="44">
        <v>2977434</v>
      </c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>
        <v>2998734</v>
      </c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1">
        <f t="shared" si="0"/>
        <v>2998734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3"/>
      <c r="ET28" s="44">
        <f t="shared" si="1"/>
        <v>-21300</v>
      </c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5"/>
    </row>
    <row r="29" spans="1:166" ht="36.4" customHeight="1" x14ac:dyDescent="0.2">
      <c r="A29" s="107" t="s">
        <v>130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56"/>
      <c r="AO29" s="57"/>
      <c r="AP29" s="57"/>
      <c r="AQ29" s="57"/>
      <c r="AR29" s="57"/>
      <c r="AS29" s="57"/>
      <c r="AT29" s="57" t="s">
        <v>131</v>
      </c>
      <c r="AU29" s="57"/>
      <c r="AV29" s="57"/>
      <c r="AW29" s="57"/>
      <c r="AX29" s="57"/>
      <c r="AY29" s="57"/>
      <c r="AZ29" s="57"/>
      <c r="BA29" s="57"/>
      <c r="BB29" s="57"/>
      <c r="BC29" s="58"/>
      <c r="BD29" s="50"/>
      <c r="BE29" s="50"/>
      <c r="BF29" s="50"/>
      <c r="BG29" s="50"/>
      <c r="BH29" s="50"/>
      <c r="BI29" s="51"/>
      <c r="BJ29" s="44">
        <v>2014700</v>
      </c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>
        <v>1235050</v>
      </c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1">
        <f t="shared" si="0"/>
        <v>1235050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3"/>
      <c r="ET29" s="44">
        <f t="shared" si="1"/>
        <v>779650</v>
      </c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5"/>
    </row>
    <row r="30" spans="1:166" ht="48.6" customHeight="1" x14ac:dyDescent="0.2">
      <c r="A30" s="107" t="s">
        <v>132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56"/>
      <c r="AO30" s="57"/>
      <c r="AP30" s="57"/>
      <c r="AQ30" s="57"/>
      <c r="AR30" s="57"/>
      <c r="AS30" s="57"/>
      <c r="AT30" s="57" t="s">
        <v>133</v>
      </c>
      <c r="AU30" s="57"/>
      <c r="AV30" s="57"/>
      <c r="AW30" s="57"/>
      <c r="AX30" s="57"/>
      <c r="AY30" s="57"/>
      <c r="AZ30" s="57"/>
      <c r="BA30" s="57"/>
      <c r="BB30" s="57"/>
      <c r="BC30" s="58"/>
      <c r="BD30" s="50"/>
      <c r="BE30" s="50"/>
      <c r="BF30" s="50"/>
      <c r="BG30" s="50"/>
      <c r="BH30" s="50"/>
      <c r="BI30" s="51"/>
      <c r="BJ30" s="44">
        <v>499800</v>
      </c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>
        <v>124950</v>
      </c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1">
        <f t="shared" si="0"/>
        <v>124950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3"/>
      <c r="ET30" s="44">
        <f t="shared" si="1"/>
        <v>374850</v>
      </c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5"/>
    </row>
    <row r="31" spans="1:166" ht="36.4" customHeight="1" x14ac:dyDescent="0.2">
      <c r="A31" s="107" t="s">
        <v>130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56"/>
      <c r="AO31" s="57"/>
      <c r="AP31" s="57"/>
      <c r="AQ31" s="57"/>
      <c r="AR31" s="57"/>
      <c r="AS31" s="57"/>
      <c r="AT31" s="57" t="s">
        <v>134</v>
      </c>
      <c r="AU31" s="57"/>
      <c r="AV31" s="57"/>
      <c r="AW31" s="57"/>
      <c r="AX31" s="57"/>
      <c r="AY31" s="57"/>
      <c r="AZ31" s="57"/>
      <c r="BA31" s="57"/>
      <c r="BB31" s="57"/>
      <c r="BC31" s="58"/>
      <c r="BD31" s="50"/>
      <c r="BE31" s="50"/>
      <c r="BF31" s="50"/>
      <c r="BG31" s="50"/>
      <c r="BH31" s="50"/>
      <c r="BI31" s="51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>
        <v>84000</v>
      </c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1">
        <f t="shared" si="0"/>
        <v>84000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3"/>
      <c r="ET31" s="44">
        <f t="shared" si="1"/>
        <v>-84000</v>
      </c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5"/>
    </row>
    <row r="32" spans="1:166" ht="72.95" customHeight="1" x14ac:dyDescent="0.2">
      <c r="A32" s="107" t="s">
        <v>135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56"/>
      <c r="AO32" s="57"/>
      <c r="AP32" s="57"/>
      <c r="AQ32" s="57"/>
      <c r="AR32" s="57"/>
      <c r="AS32" s="57"/>
      <c r="AT32" s="57" t="s">
        <v>136</v>
      </c>
      <c r="AU32" s="57"/>
      <c r="AV32" s="57"/>
      <c r="AW32" s="57"/>
      <c r="AX32" s="57"/>
      <c r="AY32" s="57"/>
      <c r="AZ32" s="57"/>
      <c r="BA32" s="57"/>
      <c r="BB32" s="57"/>
      <c r="BC32" s="58"/>
      <c r="BD32" s="50"/>
      <c r="BE32" s="50"/>
      <c r="BF32" s="50"/>
      <c r="BG32" s="50"/>
      <c r="BH32" s="50"/>
      <c r="BI32" s="51"/>
      <c r="BJ32" s="44">
        <v>449696.86</v>
      </c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>
        <v>311647.55</v>
      </c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1">
        <f t="shared" si="0"/>
        <v>311647.55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3"/>
      <c r="ET32" s="44">
        <f t="shared" si="1"/>
        <v>138049.31</v>
      </c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5"/>
    </row>
    <row r="33" spans="1:166" ht="72.95" customHeight="1" x14ac:dyDescent="0.2">
      <c r="A33" s="107" t="s">
        <v>135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56"/>
      <c r="AO33" s="57"/>
      <c r="AP33" s="57"/>
      <c r="AQ33" s="57"/>
      <c r="AR33" s="57"/>
      <c r="AS33" s="57"/>
      <c r="AT33" s="57" t="s">
        <v>137</v>
      </c>
      <c r="AU33" s="57"/>
      <c r="AV33" s="57"/>
      <c r="AW33" s="57"/>
      <c r="AX33" s="57"/>
      <c r="AY33" s="57"/>
      <c r="AZ33" s="57"/>
      <c r="BA33" s="57"/>
      <c r="BB33" s="57"/>
      <c r="BC33" s="58"/>
      <c r="BD33" s="50"/>
      <c r="BE33" s="50"/>
      <c r="BF33" s="50"/>
      <c r="BG33" s="50"/>
      <c r="BH33" s="50"/>
      <c r="BI33" s="51"/>
      <c r="BJ33" s="44">
        <v>9975081</v>
      </c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>
        <v>9975081</v>
      </c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1">
        <f t="shared" si="0"/>
        <v>9975081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3"/>
      <c r="ET33" s="44">
        <f t="shared" si="1"/>
        <v>0</v>
      </c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5"/>
    </row>
    <row r="34" spans="1:166" ht="72.95" customHeight="1" x14ac:dyDescent="0.2">
      <c r="A34" s="107" t="s">
        <v>135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56"/>
      <c r="AO34" s="57"/>
      <c r="AP34" s="57"/>
      <c r="AQ34" s="57"/>
      <c r="AR34" s="57"/>
      <c r="AS34" s="57"/>
      <c r="AT34" s="57" t="s">
        <v>138</v>
      </c>
      <c r="AU34" s="57"/>
      <c r="AV34" s="57"/>
      <c r="AW34" s="57"/>
      <c r="AX34" s="57"/>
      <c r="AY34" s="57"/>
      <c r="AZ34" s="57"/>
      <c r="BA34" s="57"/>
      <c r="BB34" s="57"/>
      <c r="BC34" s="58"/>
      <c r="BD34" s="50"/>
      <c r="BE34" s="50"/>
      <c r="BF34" s="50"/>
      <c r="BG34" s="50"/>
      <c r="BH34" s="50"/>
      <c r="BI34" s="51"/>
      <c r="BJ34" s="44">
        <v>5160000</v>
      </c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>
        <v>5160000</v>
      </c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1">
        <f t="shared" si="0"/>
        <v>5160000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3"/>
      <c r="ET34" s="44">
        <f t="shared" si="1"/>
        <v>0</v>
      </c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5"/>
    </row>
    <row r="35" spans="1:166" ht="48.6" customHeight="1" x14ac:dyDescent="0.2">
      <c r="A35" s="107" t="s">
        <v>132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56"/>
      <c r="AO35" s="57"/>
      <c r="AP35" s="57"/>
      <c r="AQ35" s="57"/>
      <c r="AR35" s="57"/>
      <c r="AS35" s="57"/>
      <c r="AT35" s="57" t="s">
        <v>139</v>
      </c>
      <c r="AU35" s="57"/>
      <c r="AV35" s="57"/>
      <c r="AW35" s="57"/>
      <c r="AX35" s="57"/>
      <c r="AY35" s="57"/>
      <c r="AZ35" s="57"/>
      <c r="BA35" s="57"/>
      <c r="BB35" s="57"/>
      <c r="BC35" s="58"/>
      <c r="BD35" s="50"/>
      <c r="BE35" s="50"/>
      <c r="BF35" s="50"/>
      <c r="BG35" s="50"/>
      <c r="BH35" s="50"/>
      <c r="BI35" s="51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>
        <v>374850</v>
      </c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1">
        <f t="shared" si="0"/>
        <v>374850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3"/>
      <c r="ET35" s="44">
        <f t="shared" si="1"/>
        <v>-374850</v>
      </c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5"/>
    </row>
    <row r="36" spans="1:166" ht="36.4" customHeight="1" x14ac:dyDescent="0.2">
      <c r="A36" s="107" t="s">
        <v>140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56"/>
      <c r="AO36" s="57"/>
      <c r="AP36" s="57"/>
      <c r="AQ36" s="57"/>
      <c r="AR36" s="57"/>
      <c r="AS36" s="57"/>
      <c r="AT36" s="57" t="s">
        <v>141</v>
      </c>
      <c r="AU36" s="57"/>
      <c r="AV36" s="57"/>
      <c r="AW36" s="57"/>
      <c r="AX36" s="57"/>
      <c r="AY36" s="57"/>
      <c r="AZ36" s="57"/>
      <c r="BA36" s="57"/>
      <c r="BB36" s="57"/>
      <c r="BC36" s="58"/>
      <c r="BD36" s="50"/>
      <c r="BE36" s="50"/>
      <c r="BF36" s="50"/>
      <c r="BG36" s="50"/>
      <c r="BH36" s="50"/>
      <c r="BI36" s="51"/>
      <c r="BJ36" s="44">
        <v>250000</v>
      </c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>
        <v>250000</v>
      </c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1">
        <f t="shared" si="0"/>
        <v>250000</v>
      </c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3"/>
      <c r="ET36" s="44">
        <f t="shared" si="1"/>
        <v>0</v>
      </c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5"/>
    </row>
    <row r="37" spans="1:166" ht="72.95" customHeight="1" x14ac:dyDescent="0.2">
      <c r="A37" s="107" t="s">
        <v>142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56"/>
      <c r="AO37" s="57"/>
      <c r="AP37" s="57"/>
      <c r="AQ37" s="57"/>
      <c r="AR37" s="57"/>
      <c r="AS37" s="57"/>
      <c r="AT37" s="57" t="s">
        <v>143</v>
      </c>
      <c r="AU37" s="57"/>
      <c r="AV37" s="57"/>
      <c r="AW37" s="57"/>
      <c r="AX37" s="57"/>
      <c r="AY37" s="57"/>
      <c r="AZ37" s="57"/>
      <c r="BA37" s="57"/>
      <c r="BB37" s="57"/>
      <c r="BC37" s="58"/>
      <c r="BD37" s="50"/>
      <c r="BE37" s="50"/>
      <c r="BF37" s="50"/>
      <c r="BG37" s="50"/>
      <c r="BH37" s="50"/>
      <c r="BI37" s="51"/>
      <c r="BJ37" s="44">
        <v>378700</v>
      </c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>
        <v>248433.36</v>
      </c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1">
        <f t="shared" si="0"/>
        <v>248433.36</v>
      </c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3"/>
      <c r="ET37" s="44">
        <f t="shared" si="1"/>
        <v>130266.64000000001</v>
      </c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5"/>
    </row>
    <row r="38" spans="1:166" ht="97.15" customHeight="1" x14ac:dyDescent="0.2">
      <c r="A38" s="111" t="s">
        <v>144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8"/>
      <c r="AN38" s="56"/>
      <c r="AO38" s="57"/>
      <c r="AP38" s="57"/>
      <c r="AQ38" s="57"/>
      <c r="AR38" s="57"/>
      <c r="AS38" s="57"/>
      <c r="AT38" s="57" t="s">
        <v>145</v>
      </c>
      <c r="AU38" s="57"/>
      <c r="AV38" s="57"/>
      <c r="AW38" s="57"/>
      <c r="AX38" s="57"/>
      <c r="AY38" s="57"/>
      <c r="AZ38" s="57"/>
      <c r="BA38" s="57"/>
      <c r="BB38" s="57"/>
      <c r="BC38" s="58"/>
      <c r="BD38" s="50"/>
      <c r="BE38" s="50"/>
      <c r="BF38" s="50"/>
      <c r="BG38" s="50"/>
      <c r="BH38" s="50"/>
      <c r="BI38" s="51"/>
      <c r="BJ38" s="44">
        <v>1802000</v>
      </c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>
        <v>1873890.87</v>
      </c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1">
        <f t="shared" si="0"/>
        <v>1873890.87</v>
      </c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3"/>
      <c r="ET38" s="44">
        <f t="shared" si="1"/>
        <v>-71890.870000000112</v>
      </c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5"/>
    </row>
    <row r="39" spans="1:166" ht="109.35" customHeight="1" x14ac:dyDescent="0.2">
      <c r="A39" s="111" t="s">
        <v>146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8"/>
      <c r="AN39" s="56"/>
      <c r="AO39" s="57"/>
      <c r="AP39" s="57"/>
      <c r="AQ39" s="57"/>
      <c r="AR39" s="57"/>
      <c r="AS39" s="57"/>
      <c r="AT39" s="57" t="s">
        <v>147</v>
      </c>
      <c r="AU39" s="57"/>
      <c r="AV39" s="57"/>
      <c r="AW39" s="57"/>
      <c r="AX39" s="57"/>
      <c r="AY39" s="57"/>
      <c r="AZ39" s="57"/>
      <c r="BA39" s="57"/>
      <c r="BB39" s="57"/>
      <c r="BC39" s="58"/>
      <c r="BD39" s="50"/>
      <c r="BE39" s="50"/>
      <c r="BF39" s="50"/>
      <c r="BG39" s="50"/>
      <c r="BH39" s="50"/>
      <c r="BI39" s="51"/>
      <c r="BJ39" s="44">
        <v>334500</v>
      </c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1">
        <f t="shared" si="0"/>
        <v>0</v>
      </c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3"/>
      <c r="ET39" s="44">
        <f t="shared" si="1"/>
        <v>334500</v>
      </c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5"/>
    </row>
    <row r="40" spans="1:166" ht="60.75" customHeight="1" x14ac:dyDescent="0.2">
      <c r="A40" s="107" t="s">
        <v>148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8"/>
      <c r="AN40" s="56"/>
      <c r="AO40" s="57"/>
      <c r="AP40" s="57"/>
      <c r="AQ40" s="57"/>
      <c r="AR40" s="57"/>
      <c r="AS40" s="57"/>
      <c r="AT40" s="57" t="s">
        <v>149</v>
      </c>
      <c r="AU40" s="57"/>
      <c r="AV40" s="57"/>
      <c r="AW40" s="57"/>
      <c r="AX40" s="57"/>
      <c r="AY40" s="57"/>
      <c r="AZ40" s="57"/>
      <c r="BA40" s="57"/>
      <c r="BB40" s="57"/>
      <c r="BC40" s="58"/>
      <c r="BD40" s="50"/>
      <c r="BE40" s="50"/>
      <c r="BF40" s="50"/>
      <c r="BG40" s="50"/>
      <c r="BH40" s="50"/>
      <c r="BI40" s="51"/>
      <c r="BJ40" s="44">
        <v>497500</v>
      </c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>
        <v>307140.59000000003</v>
      </c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1">
        <f t="shared" si="0"/>
        <v>307140.59000000003</v>
      </c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3"/>
      <c r="ET40" s="44">
        <f t="shared" si="1"/>
        <v>190359.40999999997</v>
      </c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5"/>
    </row>
    <row r="41" spans="1:166" ht="1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</row>
    <row r="49" spans="1:166" ht="1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  <row r="50" spans="1:166" ht="12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13" t="s">
        <v>4</v>
      </c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9" t="s">
        <v>150</v>
      </c>
    </row>
    <row r="51" spans="1:166" ht="12.75" customHeight="1" x14ac:dyDescent="0.2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</row>
    <row r="52" spans="1:166" ht="24" customHeight="1" x14ac:dyDescent="0.2">
      <c r="A52" s="95" t="s">
        <v>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99" t="s">
        <v>106</v>
      </c>
      <c r="AL52" s="95"/>
      <c r="AM52" s="95"/>
      <c r="AN52" s="95"/>
      <c r="AO52" s="95"/>
      <c r="AP52" s="96"/>
      <c r="AQ52" s="99" t="s">
        <v>151</v>
      </c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6"/>
      <c r="BC52" s="99" t="s">
        <v>152</v>
      </c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6"/>
      <c r="BU52" s="99" t="s">
        <v>153</v>
      </c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6"/>
      <c r="CH52" s="86" t="s">
        <v>109</v>
      </c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8"/>
      <c r="EK52" s="86" t="s">
        <v>154</v>
      </c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110"/>
    </row>
    <row r="53" spans="1:166" ht="78.75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100"/>
      <c r="AL53" s="97"/>
      <c r="AM53" s="97"/>
      <c r="AN53" s="97"/>
      <c r="AO53" s="97"/>
      <c r="AP53" s="98"/>
      <c r="AQ53" s="100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8"/>
      <c r="BC53" s="100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8"/>
      <c r="BU53" s="100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8"/>
      <c r="CH53" s="87" t="s">
        <v>155</v>
      </c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8"/>
      <c r="CX53" s="86" t="s">
        <v>15</v>
      </c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8"/>
      <c r="DK53" s="86" t="s">
        <v>16</v>
      </c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8"/>
      <c r="DX53" s="86" t="s">
        <v>17</v>
      </c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8"/>
      <c r="EK53" s="100" t="s">
        <v>156</v>
      </c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8"/>
      <c r="EX53" s="86" t="s">
        <v>157</v>
      </c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110"/>
    </row>
    <row r="54" spans="1:166" ht="14.25" customHeight="1" x14ac:dyDescent="0.2">
      <c r="A54" s="92">
        <v>1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3"/>
      <c r="AK54" s="89">
        <v>2</v>
      </c>
      <c r="AL54" s="90"/>
      <c r="AM54" s="90"/>
      <c r="AN54" s="90"/>
      <c r="AO54" s="90"/>
      <c r="AP54" s="91"/>
      <c r="AQ54" s="89">
        <v>3</v>
      </c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1"/>
      <c r="BC54" s="89">
        <v>4</v>
      </c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1"/>
      <c r="BU54" s="89">
        <v>5</v>
      </c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1"/>
      <c r="CH54" s="89">
        <v>6</v>
      </c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1"/>
      <c r="CX54" s="89">
        <v>7</v>
      </c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1"/>
      <c r="DK54" s="89">
        <v>8</v>
      </c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1"/>
      <c r="DX54" s="89">
        <v>9</v>
      </c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1"/>
      <c r="EK54" s="89">
        <v>10</v>
      </c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74">
        <v>11</v>
      </c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6"/>
    </row>
    <row r="55" spans="1:166" ht="15" customHeight="1" x14ac:dyDescent="0.2">
      <c r="A55" s="109" t="s">
        <v>33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79" t="s">
        <v>34</v>
      </c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4">
        <v>46755637.590000004</v>
      </c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>
        <v>46755637.590000004</v>
      </c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>
        <v>32331314.91</v>
      </c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>
        <f t="shared" ref="DX55:DX86" si="2">CH55+CX55+DK55</f>
        <v>32331314.91</v>
      </c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>
        <f t="shared" ref="EK55:EK86" si="3">BC55-DX55</f>
        <v>14424322.680000003</v>
      </c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>
        <f t="shared" ref="EX55:EX86" si="4">BU55-DX55</f>
        <v>14424322.680000003</v>
      </c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5"/>
    </row>
    <row r="56" spans="1:166" ht="15" customHeight="1" x14ac:dyDescent="0.2">
      <c r="A56" s="47" t="s">
        <v>113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56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44">
        <v>46755637.590000004</v>
      </c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>
        <v>46755637.590000004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>
        <v>32331314.91</v>
      </c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>
        <f t="shared" si="2"/>
        <v>32331314.91</v>
      </c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>
        <f t="shared" si="3"/>
        <v>14424322.680000003</v>
      </c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>
        <f t="shared" si="4"/>
        <v>14424322.680000003</v>
      </c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5"/>
    </row>
    <row r="57" spans="1:166" ht="12.75" x14ac:dyDescent="0.2">
      <c r="A57" s="107" t="s">
        <v>158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56"/>
      <c r="AL57" s="57"/>
      <c r="AM57" s="57"/>
      <c r="AN57" s="57"/>
      <c r="AO57" s="57"/>
      <c r="AP57" s="57"/>
      <c r="AQ57" s="57" t="s">
        <v>36</v>
      </c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44">
        <v>277104.24</v>
      </c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>
        <v>277104.24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>
        <v>195051.92</v>
      </c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>
        <f t="shared" si="2"/>
        <v>195051.92</v>
      </c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>
        <f t="shared" si="3"/>
        <v>82052.319999999978</v>
      </c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>
        <f t="shared" si="4"/>
        <v>82052.319999999978</v>
      </c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5"/>
    </row>
    <row r="58" spans="1:166" ht="24.2" customHeight="1" x14ac:dyDescent="0.2">
      <c r="A58" s="107" t="s">
        <v>159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8"/>
      <c r="AK58" s="56"/>
      <c r="AL58" s="57"/>
      <c r="AM58" s="57"/>
      <c r="AN58" s="57"/>
      <c r="AO58" s="57"/>
      <c r="AP58" s="57"/>
      <c r="AQ58" s="57" t="s">
        <v>37</v>
      </c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44">
        <v>83685.48</v>
      </c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>
        <v>83685.48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>
        <v>58886.46</v>
      </c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>
        <f t="shared" si="2"/>
        <v>58886.46</v>
      </c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>
        <f t="shared" si="3"/>
        <v>24799.019999999997</v>
      </c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>
        <f t="shared" si="4"/>
        <v>24799.019999999997</v>
      </c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5"/>
    </row>
    <row r="59" spans="1:166" ht="12.75" x14ac:dyDescent="0.2">
      <c r="A59" s="107" t="s">
        <v>160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8"/>
      <c r="AK59" s="56"/>
      <c r="AL59" s="57"/>
      <c r="AM59" s="57"/>
      <c r="AN59" s="57"/>
      <c r="AO59" s="57"/>
      <c r="AP59" s="57"/>
      <c r="AQ59" s="57" t="s">
        <v>38</v>
      </c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44">
        <v>25000</v>
      </c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>
        <v>25000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>
        <v>10339.24</v>
      </c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>
        <f t="shared" si="2"/>
        <v>10339.24</v>
      </c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>
        <f t="shared" si="3"/>
        <v>14660.76</v>
      </c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>
        <f t="shared" si="4"/>
        <v>14660.76</v>
      </c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5"/>
    </row>
    <row r="60" spans="1:166" ht="12.75" x14ac:dyDescent="0.2">
      <c r="A60" s="107" t="s">
        <v>161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8"/>
      <c r="AK60" s="56"/>
      <c r="AL60" s="57"/>
      <c r="AM60" s="57"/>
      <c r="AN60" s="57"/>
      <c r="AO60" s="57"/>
      <c r="AP60" s="57"/>
      <c r="AQ60" s="57" t="s">
        <v>39</v>
      </c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44">
        <v>1361.89</v>
      </c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>
        <v>1361.89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>
        <f t="shared" si="2"/>
        <v>0</v>
      </c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>
        <f t="shared" si="3"/>
        <v>1361.89</v>
      </c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>
        <f t="shared" si="4"/>
        <v>1361.89</v>
      </c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5"/>
    </row>
    <row r="61" spans="1:166" ht="24.2" customHeight="1" x14ac:dyDescent="0.2">
      <c r="A61" s="107" t="s">
        <v>162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8"/>
      <c r="AK61" s="56"/>
      <c r="AL61" s="57"/>
      <c r="AM61" s="57"/>
      <c r="AN61" s="57"/>
      <c r="AO61" s="57"/>
      <c r="AP61" s="57"/>
      <c r="AQ61" s="57" t="s">
        <v>40</v>
      </c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44">
        <v>16185.92</v>
      </c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>
        <v>16185.92</v>
      </c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>
        <f t="shared" si="2"/>
        <v>0</v>
      </c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>
        <f t="shared" si="3"/>
        <v>16185.92</v>
      </c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>
        <f t="shared" si="4"/>
        <v>16185.92</v>
      </c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5"/>
    </row>
    <row r="62" spans="1:166" ht="12.75" x14ac:dyDescent="0.2">
      <c r="A62" s="107" t="s">
        <v>163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56"/>
      <c r="AL62" s="57"/>
      <c r="AM62" s="57"/>
      <c r="AN62" s="57"/>
      <c r="AO62" s="57"/>
      <c r="AP62" s="57"/>
      <c r="AQ62" s="57" t="s">
        <v>41</v>
      </c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44">
        <v>9451.01</v>
      </c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>
        <v>9451.01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>
        <f t="shared" si="2"/>
        <v>0</v>
      </c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>
        <f t="shared" si="3"/>
        <v>9451.01</v>
      </c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>
        <f t="shared" si="4"/>
        <v>9451.01</v>
      </c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5"/>
    </row>
    <row r="63" spans="1:166" ht="12.75" x14ac:dyDescent="0.2">
      <c r="A63" s="107" t="s">
        <v>163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8"/>
      <c r="AK63" s="56"/>
      <c r="AL63" s="57"/>
      <c r="AM63" s="57"/>
      <c r="AN63" s="57"/>
      <c r="AO63" s="57"/>
      <c r="AP63" s="57"/>
      <c r="AQ63" s="57" t="s">
        <v>42</v>
      </c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44">
        <v>4675.4399999999996</v>
      </c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>
        <v>4675.4399999999996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>
        <f t="shared" si="2"/>
        <v>0</v>
      </c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>
        <f t="shared" si="3"/>
        <v>4675.4399999999996</v>
      </c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>
        <f t="shared" si="4"/>
        <v>4675.4399999999996</v>
      </c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5"/>
    </row>
    <row r="64" spans="1:166" ht="12.75" x14ac:dyDescent="0.2">
      <c r="A64" s="107" t="s">
        <v>163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56"/>
      <c r="AL64" s="57"/>
      <c r="AM64" s="57"/>
      <c r="AN64" s="57"/>
      <c r="AO64" s="57"/>
      <c r="AP64" s="57"/>
      <c r="AQ64" s="57" t="s">
        <v>43</v>
      </c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44">
        <v>4743.82</v>
      </c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>
        <v>4743.82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>
        <v>3625</v>
      </c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>
        <f t="shared" si="2"/>
        <v>3625</v>
      </c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>
        <f t="shared" si="3"/>
        <v>1118.8199999999997</v>
      </c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>
        <f t="shared" si="4"/>
        <v>1118.8199999999997</v>
      </c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5"/>
    </row>
    <row r="65" spans="1:166" ht="24.2" customHeight="1" x14ac:dyDescent="0.2">
      <c r="A65" s="107" t="s">
        <v>164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56"/>
      <c r="AL65" s="57"/>
      <c r="AM65" s="57"/>
      <c r="AN65" s="57"/>
      <c r="AO65" s="57"/>
      <c r="AP65" s="57"/>
      <c r="AQ65" s="57" t="s">
        <v>44</v>
      </c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44">
        <v>45000</v>
      </c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>
        <v>45000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>
        <f t="shared" si="2"/>
        <v>0</v>
      </c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>
        <f t="shared" si="3"/>
        <v>45000</v>
      </c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>
        <f t="shared" si="4"/>
        <v>45000</v>
      </c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5"/>
    </row>
    <row r="66" spans="1:166" ht="24.2" customHeight="1" x14ac:dyDescent="0.2">
      <c r="A66" s="107" t="s">
        <v>165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56"/>
      <c r="AL66" s="57"/>
      <c r="AM66" s="57"/>
      <c r="AN66" s="57"/>
      <c r="AO66" s="57"/>
      <c r="AP66" s="57"/>
      <c r="AQ66" s="57" t="s">
        <v>45</v>
      </c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44">
        <v>5000</v>
      </c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>
        <v>5000</v>
      </c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>
        <f t="shared" si="2"/>
        <v>0</v>
      </c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>
        <f t="shared" si="3"/>
        <v>5000</v>
      </c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>
        <f t="shared" si="4"/>
        <v>5000</v>
      </c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5"/>
    </row>
    <row r="67" spans="1:166" ht="12.75" x14ac:dyDescent="0.2">
      <c r="A67" s="107" t="s">
        <v>161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56"/>
      <c r="AL67" s="57"/>
      <c r="AM67" s="57"/>
      <c r="AN67" s="57"/>
      <c r="AO67" s="57"/>
      <c r="AP67" s="57"/>
      <c r="AQ67" s="57" t="s">
        <v>46</v>
      </c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44">
        <v>1356.29</v>
      </c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>
        <v>1356.29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>
        <f t="shared" si="2"/>
        <v>0</v>
      </c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>
        <f t="shared" si="3"/>
        <v>1356.29</v>
      </c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>
        <f t="shared" si="4"/>
        <v>1356.29</v>
      </c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5"/>
    </row>
    <row r="68" spans="1:166" ht="12.75" x14ac:dyDescent="0.2">
      <c r="A68" s="107" t="s">
        <v>161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56"/>
      <c r="AL68" s="57"/>
      <c r="AM68" s="57"/>
      <c r="AN68" s="57"/>
      <c r="AO68" s="57"/>
      <c r="AP68" s="57"/>
      <c r="AQ68" s="57" t="s">
        <v>47</v>
      </c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44">
        <v>3271.47</v>
      </c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>
        <v>3271.47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>
        <f t="shared" si="2"/>
        <v>0</v>
      </c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>
        <f t="shared" si="3"/>
        <v>3271.47</v>
      </c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>
        <f t="shared" si="4"/>
        <v>3271.47</v>
      </c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5"/>
    </row>
    <row r="69" spans="1:166" ht="12.75" x14ac:dyDescent="0.2">
      <c r="A69" s="107" t="s">
        <v>161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56"/>
      <c r="AL69" s="57"/>
      <c r="AM69" s="57"/>
      <c r="AN69" s="57"/>
      <c r="AO69" s="57"/>
      <c r="AP69" s="57"/>
      <c r="AQ69" s="57" t="s">
        <v>48</v>
      </c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44">
        <v>67000</v>
      </c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>
        <v>67000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>
        <v>27216.94</v>
      </c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>
        <f t="shared" si="2"/>
        <v>27216.94</v>
      </c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>
        <f t="shared" si="3"/>
        <v>39783.06</v>
      </c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>
        <f t="shared" si="4"/>
        <v>39783.06</v>
      </c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5"/>
    </row>
    <row r="70" spans="1:166" ht="12.75" x14ac:dyDescent="0.2">
      <c r="A70" s="107" t="s">
        <v>166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56"/>
      <c r="AL70" s="57"/>
      <c r="AM70" s="57"/>
      <c r="AN70" s="57"/>
      <c r="AO70" s="57"/>
      <c r="AP70" s="57"/>
      <c r="AQ70" s="57" t="s">
        <v>49</v>
      </c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44">
        <v>4100</v>
      </c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>
        <v>4100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>
        <f t="shared" si="2"/>
        <v>0</v>
      </c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>
        <f t="shared" si="3"/>
        <v>4100</v>
      </c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>
        <f t="shared" si="4"/>
        <v>4100</v>
      </c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5"/>
    </row>
    <row r="71" spans="1:166" ht="48.6" customHeight="1" x14ac:dyDescent="0.2">
      <c r="A71" s="107" t="s">
        <v>167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56"/>
      <c r="AL71" s="57"/>
      <c r="AM71" s="57"/>
      <c r="AN71" s="57"/>
      <c r="AO71" s="57"/>
      <c r="AP71" s="57"/>
      <c r="AQ71" s="57" t="s">
        <v>50</v>
      </c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44">
        <v>160000</v>
      </c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>
        <v>160000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>
        <v>160000</v>
      </c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>
        <f t="shared" si="2"/>
        <v>160000</v>
      </c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>
        <f t="shared" si="3"/>
        <v>0</v>
      </c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>
        <f t="shared" si="4"/>
        <v>0</v>
      </c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5"/>
    </row>
    <row r="72" spans="1:166" ht="12.75" x14ac:dyDescent="0.2">
      <c r="A72" s="107" t="s">
        <v>158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8"/>
      <c r="AK72" s="56"/>
      <c r="AL72" s="57"/>
      <c r="AM72" s="57"/>
      <c r="AN72" s="57"/>
      <c r="AO72" s="57"/>
      <c r="AP72" s="57"/>
      <c r="AQ72" s="57" t="s">
        <v>51</v>
      </c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44">
        <v>340398</v>
      </c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>
        <v>340398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>
        <v>196520</v>
      </c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>
        <f t="shared" si="2"/>
        <v>196520</v>
      </c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>
        <f t="shared" si="3"/>
        <v>143878</v>
      </c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>
        <f t="shared" si="4"/>
        <v>143878</v>
      </c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5"/>
    </row>
    <row r="73" spans="1:166" ht="24.2" customHeight="1" x14ac:dyDescent="0.2">
      <c r="A73" s="107" t="s">
        <v>159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8"/>
      <c r="AK73" s="56"/>
      <c r="AL73" s="57"/>
      <c r="AM73" s="57"/>
      <c r="AN73" s="57"/>
      <c r="AO73" s="57"/>
      <c r="AP73" s="57"/>
      <c r="AQ73" s="57" t="s">
        <v>52</v>
      </c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44">
        <v>102915.55</v>
      </c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>
        <v>102915.55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>
        <v>57838.74</v>
      </c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>
        <f t="shared" si="2"/>
        <v>57838.74</v>
      </c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>
        <f t="shared" si="3"/>
        <v>45076.810000000005</v>
      </c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>
        <f t="shared" si="4"/>
        <v>45076.810000000005</v>
      </c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5"/>
    </row>
    <row r="74" spans="1:166" ht="12.75" x14ac:dyDescent="0.2">
      <c r="A74" s="107" t="s">
        <v>160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56"/>
      <c r="AL74" s="57"/>
      <c r="AM74" s="57"/>
      <c r="AN74" s="57"/>
      <c r="AO74" s="57"/>
      <c r="AP74" s="57"/>
      <c r="AQ74" s="57" t="s">
        <v>53</v>
      </c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44">
        <v>6000</v>
      </c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>
        <v>6000</v>
      </c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>
        <v>1221.5</v>
      </c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>
        <f t="shared" si="2"/>
        <v>1221.5</v>
      </c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>
        <f t="shared" si="3"/>
        <v>4778.5</v>
      </c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>
        <f t="shared" si="4"/>
        <v>4778.5</v>
      </c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5"/>
    </row>
    <row r="75" spans="1:166" ht="24.2" customHeight="1" x14ac:dyDescent="0.2">
      <c r="A75" s="107" t="s">
        <v>162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8"/>
      <c r="AK75" s="56"/>
      <c r="AL75" s="57"/>
      <c r="AM75" s="57"/>
      <c r="AN75" s="57"/>
      <c r="AO75" s="57"/>
      <c r="AP75" s="57"/>
      <c r="AQ75" s="57" t="s">
        <v>54</v>
      </c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44">
        <v>13000</v>
      </c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>
        <v>13000</v>
      </c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>
        <f t="shared" si="2"/>
        <v>0</v>
      </c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>
        <f t="shared" si="3"/>
        <v>13000</v>
      </c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>
        <f t="shared" si="4"/>
        <v>13000</v>
      </c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5"/>
    </row>
    <row r="76" spans="1:166" ht="12.75" x14ac:dyDescent="0.2">
      <c r="A76" s="107" t="s">
        <v>163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56"/>
      <c r="AL76" s="57"/>
      <c r="AM76" s="57"/>
      <c r="AN76" s="57"/>
      <c r="AO76" s="57"/>
      <c r="AP76" s="57"/>
      <c r="AQ76" s="57" t="s">
        <v>55</v>
      </c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44">
        <v>9986</v>
      </c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>
        <v>9986</v>
      </c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>
        <v>9986</v>
      </c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>
        <f t="shared" si="2"/>
        <v>9986</v>
      </c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>
        <f t="shared" si="3"/>
        <v>0</v>
      </c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>
        <f t="shared" si="4"/>
        <v>0</v>
      </c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5"/>
    </row>
    <row r="77" spans="1:166" ht="12.75" x14ac:dyDescent="0.2">
      <c r="A77" s="107" t="s">
        <v>163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56"/>
      <c r="AL77" s="57"/>
      <c r="AM77" s="57"/>
      <c r="AN77" s="57"/>
      <c r="AO77" s="57"/>
      <c r="AP77" s="57"/>
      <c r="AQ77" s="57" t="s">
        <v>56</v>
      </c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44">
        <v>500</v>
      </c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>
        <v>500</v>
      </c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>
        <f t="shared" si="2"/>
        <v>0</v>
      </c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>
        <f t="shared" si="3"/>
        <v>500</v>
      </c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>
        <f t="shared" si="4"/>
        <v>500</v>
      </c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5"/>
    </row>
    <row r="78" spans="1:166" ht="24.2" customHeight="1" x14ac:dyDescent="0.2">
      <c r="A78" s="107" t="s">
        <v>165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  <c r="AK78" s="56"/>
      <c r="AL78" s="57"/>
      <c r="AM78" s="57"/>
      <c r="AN78" s="57"/>
      <c r="AO78" s="57"/>
      <c r="AP78" s="57"/>
      <c r="AQ78" s="57" t="s">
        <v>57</v>
      </c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44">
        <v>13450.89</v>
      </c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>
        <v>13450.89</v>
      </c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>
        <v>8500</v>
      </c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>
        <f t="shared" si="2"/>
        <v>8500</v>
      </c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>
        <f t="shared" si="3"/>
        <v>4950.8899999999994</v>
      </c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>
        <f t="shared" si="4"/>
        <v>4950.8899999999994</v>
      </c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5"/>
    </row>
    <row r="79" spans="1:166" ht="48.6" customHeight="1" x14ac:dyDescent="0.2">
      <c r="A79" s="107" t="s">
        <v>168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8"/>
      <c r="AK79" s="56"/>
      <c r="AL79" s="57"/>
      <c r="AM79" s="57"/>
      <c r="AN79" s="57"/>
      <c r="AO79" s="57"/>
      <c r="AP79" s="57"/>
      <c r="AQ79" s="57" t="s">
        <v>58</v>
      </c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44">
        <v>2000</v>
      </c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>
        <v>2000</v>
      </c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>
        <v>2000</v>
      </c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>
        <f t="shared" si="2"/>
        <v>2000</v>
      </c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>
        <f t="shared" si="3"/>
        <v>0</v>
      </c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>
        <f t="shared" si="4"/>
        <v>0</v>
      </c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5"/>
    </row>
    <row r="80" spans="1:166" ht="12.75" x14ac:dyDescent="0.2">
      <c r="A80" s="107" t="s">
        <v>163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8"/>
      <c r="AK80" s="56"/>
      <c r="AL80" s="57"/>
      <c r="AM80" s="57"/>
      <c r="AN80" s="57"/>
      <c r="AO80" s="57"/>
      <c r="AP80" s="57"/>
      <c r="AQ80" s="57" t="s">
        <v>59</v>
      </c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44">
        <v>157952.26999999999</v>
      </c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>
        <v>157952.26999999999</v>
      </c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>
        <f t="shared" si="2"/>
        <v>0</v>
      </c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>
        <f t="shared" si="3"/>
        <v>157952.26999999999</v>
      </c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>
        <f t="shared" si="4"/>
        <v>157952.26999999999</v>
      </c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5"/>
    </row>
    <row r="81" spans="1:166" ht="12.75" x14ac:dyDescent="0.2">
      <c r="A81" s="107" t="s">
        <v>163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8"/>
      <c r="AK81" s="56"/>
      <c r="AL81" s="57"/>
      <c r="AM81" s="57"/>
      <c r="AN81" s="57"/>
      <c r="AO81" s="57"/>
      <c r="AP81" s="57"/>
      <c r="AQ81" s="57" t="s">
        <v>60</v>
      </c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44">
        <v>7304.44</v>
      </c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>
        <v>7304.44</v>
      </c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>
        <v>7304.44</v>
      </c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>
        <f t="shared" si="2"/>
        <v>7304.44</v>
      </c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>
        <f t="shared" si="3"/>
        <v>0</v>
      </c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>
        <f t="shared" si="4"/>
        <v>0</v>
      </c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5"/>
    </row>
    <row r="82" spans="1:166" ht="12.75" x14ac:dyDescent="0.2">
      <c r="A82" s="107" t="s">
        <v>163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8"/>
      <c r="AK82" s="56"/>
      <c r="AL82" s="57"/>
      <c r="AM82" s="57"/>
      <c r="AN82" s="57"/>
      <c r="AO82" s="57"/>
      <c r="AP82" s="57"/>
      <c r="AQ82" s="57" t="s">
        <v>61</v>
      </c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44">
        <v>4500</v>
      </c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>
        <v>4500</v>
      </c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>
        <v>4500</v>
      </c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>
        <f t="shared" si="2"/>
        <v>4500</v>
      </c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>
        <f t="shared" si="3"/>
        <v>0</v>
      </c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>
        <f t="shared" si="4"/>
        <v>0</v>
      </c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5"/>
    </row>
    <row r="83" spans="1:166" ht="12.75" x14ac:dyDescent="0.2">
      <c r="A83" s="107" t="s">
        <v>163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8"/>
      <c r="AK83" s="56"/>
      <c r="AL83" s="57"/>
      <c r="AM83" s="57"/>
      <c r="AN83" s="57"/>
      <c r="AO83" s="57"/>
      <c r="AP83" s="57"/>
      <c r="AQ83" s="57" t="s">
        <v>62</v>
      </c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44">
        <v>13500</v>
      </c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>
        <v>13500</v>
      </c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>
        <v>13500</v>
      </c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>
        <f t="shared" si="2"/>
        <v>13500</v>
      </c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>
        <f t="shared" si="3"/>
        <v>0</v>
      </c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>
        <f t="shared" si="4"/>
        <v>0</v>
      </c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5"/>
    </row>
    <row r="84" spans="1:166" ht="12.75" x14ac:dyDescent="0.2">
      <c r="A84" s="107" t="s">
        <v>161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8"/>
      <c r="AK84" s="56"/>
      <c r="AL84" s="57"/>
      <c r="AM84" s="57"/>
      <c r="AN84" s="57"/>
      <c r="AO84" s="57"/>
      <c r="AP84" s="57"/>
      <c r="AQ84" s="57" t="s">
        <v>63</v>
      </c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44">
        <v>19225.73</v>
      </c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>
        <v>19225.73</v>
      </c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>
        <f t="shared" si="2"/>
        <v>0</v>
      </c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>
        <f t="shared" si="3"/>
        <v>19225.73</v>
      </c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>
        <f t="shared" si="4"/>
        <v>19225.73</v>
      </c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5"/>
    </row>
    <row r="85" spans="1:166" ht="12.75" x14ac:dyDescent="0.2">
      <c r="A85" s="107" t="s">
        <v>169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8"/>
      <c r="AK85" s="56"/>
      <c r="AL85" s="57"/>
      <c r="AM85" s="57"/>
      <c r="AN85" s="57"/>
      <c r="AO85" s="57"/>
      <c r="AP85" s="57"/>
      <c r="AQ85" s="57" t="s">
        <v>64</v>
      </c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44">
        <v>8000</v>
      </c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>
        <v>8000</v>
      </c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>
        <v>8000</v>
      </c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>
        <f t="shared" si="2"/>
        <v>8000</v>
      </c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>
        <f t="shared" si="3"/>
        <v>0</v>
      </c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>
        <f t="shared" si="4"/>
        <v>0</v>
      </c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5"/>
    </row>
    <row r="86" spans="1:166" ht="48.6" customHeight="1" x14ac:dyDescent="0.2">
      <c r="A86" s="107" t="s">
        <v>168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8"/>
      <c r="AK86" s="56"/>
      <c r="AL86" s="57"/>
      <c r="AM86" s="57"/>
      <c r="AN86" s="57"/>
      <c r="AO86" s="57"/>
      <c r="AP86" s="57"/>
      <c r="AQ86" s="57" t="s">
        <v>65</v>
      </c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44">
        <v>10000</v>
      </c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>
        <v>10000</v>
      </c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>
        <v>10000</v>
      </c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>
        <f t="shared" si="2"/>
        <v>10000</v>
      </c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>
        <f t="shared" si="3"/>
        <v>0</v>
      </c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>
        <f t="shared" si="4"/>
        <v>0</v>
      </c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5"/>
    </row>
    <row r="87" spans="1:166" ht="12.75" x14ac:dyDescent="0.2">
      <c r="A87" s="107" t="s">
        <v>170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8"/>
      <c r="AK87" s="56"/>
      <c r="AL87" s="57"/>
      <c r="AM87" s="57"/>
      <c r="AN87" s="57"/>
      <c r="AO87" s="57"/>
      <c r="AP87" s="57"/>
      <c r="AQ87" s="57" t="s">
        <v>66</v>
      </c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44">
        <v>2500</v>
      </c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>
        <v>2500</v>
      </c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>
        <v>1259.56</v>
      </c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>
        <f t="shared" ref="DX87:DX107" si="5">CH87+CX87+DK87</f>
        <v>1259.56</v>
      </c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>
        <f t="shared" ref="EK87:EK106" si="6">BC87-DX87</f>
        <v>1240.44</v>
      </c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>
        <f t="shared" ref="EX87:EX106" si="7">BU87-DX87</f>
        <v>1240.44</v>
      </c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5"/>
    </row>
    <row r="88" spans="1:166" ht="12.75" x14ac:dyDescent="0.2">
      <c r="A88" s="107" t="s">
        <v>163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8"/>
      <c r="AK88" s="56"/>
      <c r="AL88" s="57"/>
      <c r="AM88" s="57"/>
      <c r="AN88" s="57"/>
      <c r="AO88" s="57"/>
      <c r="AP88" s="57"/>
      <c r="AQ88" s="57" t="s">
        <v>67</v>
      </c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44">
        <v>4100</v>
      </c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>
        <v>4100</v>
      </c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>
        <v>1975</v>
      </c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>
        <f t="shared" si="5"/>
        <v>1975</v>
      </c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>
        <f t="shared" si="6"/>
        <v>2125</v>
      </c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>
        <f t="shared" si="7"/>
        <v>2125</v>
      </c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5"/>
    </row>
    <row r="89" spans="1:166" ht="24.2" customHeight="1" x14ac:dyDescent="0.2">
      <c r="A89" s="107" t="s">
        <v>162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8"/>
      <c r="AK89" s="56"/>
      <c r="AL89" s="57"/>
      <c r="AM89" s="57"/>
      <c r="AN89" s="57"/>
      <c r="AO89" s="57"/>
      <c r="AP89" s="57"/>
      <c r="AQ89" s="57" t="s">
        <v>68</v>
      </c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44">
        <v>427700</v>
      </c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>
        <v>427700</v>
      </c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>
        <f t="shared" si="5"/>
        <v>0</v>
      </c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>
        <f t="shared" si="6"/>
        <v>427700</v>
      </c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>
        <f t="shared" si="7"/>
        <v>427700</v>
      </c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5"/>
    </row>
    <row r="90" spans="1:166" ht="36.4" customHeight="1" x14ac:dyDescent="0.2">
      <c r="A90" s="107" t="s">
        <v>171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8"/>
      <c r="AK90" s="56"/>
      <c r="AL90" s="57"/>
      <c r="AM90" s="57"/>
      <c r="AN90" s="57"/>
      <c r="AO90" s="57"/>
      <c r="AP90" s="57"/>
      <c r="AQ90" s="57" t="s">
        <v>69</v>
      </c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44">
        <v>6788300</v>
      </c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>
        <v>6788300</v>
      </c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>
        <v>2600000</v>
      </c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>
        <f t="shared" si="5"/>
        <v>2600000</v>
      </c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>
        <f t="shared" si="6"/>
        <v>4188300</v>
      </c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>
        <f t="shared" si="7"/>
        <v>4188300</v>
      </c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5"/>
    </row>
    <row r="91" spans="1:166" ht="24.2" customHeight="1" x14ac:dyDescent="0.2">
      <c r="A91" s="107" t="s">
        <v>162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8"/>
      <c r="AK91" s="56"/>
      <c r="AL91" s="57"/>
      <c r="AM91" s="57"/>
      <c r="AN91" s="57"/>
      <c r="AO91" s="57"/>
      <c r="AP91" s="57"/>
      <c r="AQ91" s="57" t="s">
        <v>70</v>
      </c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44">
        <v>6069113.7999999998</v>
      </c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>
        <v>6069113.7999999998</v>
      </c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>
        <v>5334867.41</v>
      </c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>
        <f t="shared" si="5"/>
        <v>5334867.41</v>
      </c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>
        <f t="shared" si="6"/>
        <v>734246.38999999966</v>
      </c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>
        <f t="shared" si="7"/>
        <v>734246.38999999966</v>
      </c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5"/>
    </row>
    <row r="92" spans="1:166" ht="24.2" customHeight="1" x14ac:dyDescent="0.2">
      <c r="A92" s="107" t="s">
        <v>165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8"/>
      <c r="AK92" s="56"/>
      <c r="AL92" s="57"/>
      <c r="AM92" s="57"/>
      <c r="AN92" s="57"/>
      <c r="AO92" s="57"/>
      <c r="AP92" s="57"/>
      <c r="AQ92" s="57" t="s">
        <v>71</v>
      </c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44">
        <v>600</v>
      </c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>
        <v>600</v>
      </c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>
        <f t="shared" si="5"/>
        <v>0</v>
      </c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>
        <f t="shared" si="6"/>
        <v>600</v>
      </c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>
        <f t="shared" si="7"/>
        <v>600</v>
      </c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5"/>
    </row>
    <row r="93" spans="1:166" ht="36.4" customHeight="1" x14ac:dyDescent="0.2">
      <c r="A93" s="107" t="s">
        <v>171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8"/>
      <c r="AK93" s="56"/>
      <c r="AL93" s="57"/>
      <c r="AM93" s="57"/>
      <c r="AN93" s="57"/>
      <c r="AO93" s="57"/>
      <c r="AP93" s="57"/>
      <c r="AQ93" s="57" t="s">
        <v>72</v>
      </c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44">
        <v>4655000</v>
      </c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>
        <v>4655000</v>
      </c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>
        <v>4555000</v>
      </c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>
        <f t="shared" si="5"/>
        <v>4555000</v>
      </c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>
        <f t="shared" si="6"/>
        <v>100000</v>
      </c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>
        <f t="shared" si="7"/>
        <v>100000</v>
      </c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5"/>
    </row>
    <row r="94" spans="1:166" ht="24.2" customHeight="1" x14ac:dyDescent="0.2">
      <c r="A94" s="107" t="s">
        <v>162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8"/>
      <c r="AK94" s="56"/>
      <c r="AL94" s="57"/>
      <c r="AM94" s="57"/>
      <c r="AN94" s="57"/>
      <c r="AO94" s="57"/>
      <c r="AP94" s="57"/>
      <c r="AQ94" s="57" t="s">
        <v>73</v>
      </c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44">
        <v>1000</v>
      </c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>
        <v>1000</v>
      </c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>
        <v>1000</v>
      </c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>
        <f t="shared" si="5"/>
        <v>1000</v>
      </c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>
        <f t="shared" si="6"/>
        <v>0</v>
      </c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>
        <f t="shared" si="7"/>
        <v>0</v>
      </c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5"/>
    </row>
    <row r="95" spans="1:166" ht="24.2" customHeight="1" x14ac:dyDescent="0.2">
      <c r="A95" s="107" t="s">
        <v>162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8"/>
      <c r="AK95" s="56"/>
      <c r="AL95" s="57"/>
      <c r="AM95" s="57"/>
      <c r="AN95" s="57"/>
      <c r="AO95" s="57"/>
      <c r="AP95" s="57"/>
      <c r="AQ95" s="57" t="s">
        <v>74</v>
      </c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44">
        <v>1200</v>
      </c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>
        <v>1200</v>
      </c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>
        <v>1200</v>
      </c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>
        <f t="shared" si="5"/>
        <v>1200</v>
      </c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>
        <f t="shared" si="6"/>
        <v>0</v>
      </c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>
        <f t="shared" si="7"/>
        <v>0</v>
      </c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5"/>
    </row>
    <row r="96" spans="1:166" ht="12.75" x14ac:dyDescent="0.2">
      <c r="A96" s="107" t="s">
        <v>163</v>
      </c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8"/>
      <c r="AK96" s="56"/>
      <c r="AL96" s="57"/>
      <c r="AM96" s="57"/>
      <c r="AN96" s="57"/>
      <c r="AO96" s="57"/>
      <c r="AP96" s="57"/>
      <c r="AQ96" s="57" t="s">
        <v>75</v>
      </c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44">
        <v>21000</v>
      </c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>
        <v>21000</v>
      </c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>
        <v>21000</v>
      </c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>
        <f t="shared" si="5"/>
        <v>21000</v>
      </c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>
        <f t="shared" si="6"/>
        <v>0</v>
      </c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>
        <f t="shared" si="7"/>
        <v>0</v>
      </c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5"/>
    </row>
    <row r="97" spans="1:166" ht="24.2" customHeight="1" x14ac:dyDescent="0.2">
      <c r="A97" s="107" t="s">
        <v>164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8"/>
      <c r="AK97" s="56"/>
      <c r="AL97" s="57"/>
      <c r="AM97" s="57"/>
      <c r="AN97" s="57"/>
      <c r="AO97" s="57"/>
      <c r="AP97" s="57"/>
      <c r="AQ97" s="57" t="s">
        <v>76</v>
      </c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44">
        <v>2815</v>
      </c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>
        <v>2815</v>
      </c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>
        <v>2815</v>
      </c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>
        <f t="shared" si="5"/>
        <v>2815</v>
      </c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>
        <f t="shared" si="6"/>
        <v>0</v>
      </c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>
        <f t="shared" si="7"/>
        <v>0</v>
      </c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5"/>
    </row>
    <row r="98" spans="1:166" ht="24.2" customHeight="1" x14ac:dyDescent="0.2">
      <c r="A98" s="107" t="s">
        <v>165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8"/>
      <c r="AK98" s="56"/>
      <c r="AL98" s="57"/>
      <c r="AM98" s="57"/>
      <c r="AN98" s="57"/>
      <c r="AO98" s="57"/>
      <c r="AP98" s="57"/>
      <c r="AQ98" s="57" t="s">
        <v>77</v>
      </c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44">
        <v>6535</v>
      </c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>
        <v>6535</v>
      </c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>
        <v>6445</v>
      </c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>
        <f t="shared" si="5"/>
        <v>6445</v>
      </c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>
        <f t="shared" si="6"/>
        <v>90</v>
      </c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>
        <f t="shared" si="7"/>
        <v>90</v>
      </c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5"/>
    </row>
    <row r="99" spans="1:166" ht="36.4" customHeight="1" x14ac:dyDescent="0.2">
      <c r="A99" s="107" t="s">
        <v>171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8"/>
      <c r="AK99" s="56"/>
      <c r="AL99" s="57"/>
      <c r="AM99" s="57"/>
      <c r="AN99" s="57"/>
      <c r="AO99" s="57"/>
      <c r="AP99" s="57"/>
      <c r="AQ99" s="57" t="s">
        <v>78</v>
      </c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44">
        <v>46600</v>
      </c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>
        <v>46600</v>
      </c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>
        <v>46600</v>
      </c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>
        <f t="shared" si="5"/>
        <v>46600</v>
      </c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>
        <f t="shared" si="6"/>
        <v>0</v>
      </c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>
        <f t="shared" si="7"/>
        <v>0</v>
      </c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5"/>
    </row>
    <row r="100" spans="1:166" ht="12.75" x14ac:dyDescent="0.2">
      <c r="A100" s="107" t="s">
        <v>169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8"/>
      <c r="AK100" s="56"/>
      <c r="AL100" s="57"/>
      <c r="AM100" s="57"/>
      <c r="AN100" s="57"/>
      <c r="AO100" s="57"/>
      <c r="AP100" s="57"/>
      <c r="AQ100" s="57" t="s">
        <v>79</v>
      </c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44">
        <v>73700</v>
      </c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>
        <v>73700</v>
      </c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>
        <v>30067</v>
      </c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>
        <f t="shared" si="5"/>
        <v>30067</v>
      </c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>
        <f t="shared" si="6"/>
        <v>43633</v>
      </c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>
        <f t="shared" si="7"/>
        <v>43633</v>
      </c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5"/>
    </row>
    <row r="101" spans="1:166" ht="36.4" customHeight="1" x14ac:dyDescent="0.2">
      <c r="A101" s="107" t="s">
        <v>171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8"/>
      <c r="AK101" s="56"/>
      <c r="AL101" s="57"/>
      <c r="AM101" s="57"/>
      <c r="AN101" s="57"/>
      <c r="AO101" s="57"/>
      <c r="AP101" s="57"/>
      <c r="AQ101" s="57" t="s">
        <v>80</v>
      </c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44">
        <v>8481200</v>
      </c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>
        <v>8481200</v>
      </c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>
        <v>7218400</v>
      </c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>
        <f t="shared" si="5"/>
        <v>7218400</v>
      </c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>
        <f t="shared" si="6"/>
        <v>1262800</v>
      </c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>
        <f t="shared" si="7"/>
        <v>1262800</v>
      </c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5"/>
    </row>
    <row r="102" spans="1:166" ht="12.75" x14ac:dyDescent="0.2">
      <c r="A102" s="107" t="s">
        <v>163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8"/>
      <c r="AK102" s="56"/>
      <c r="AL102" s="57"/>
      <c r="AM102" s="57"/>
      <c r="AN102" s="57"/>
      <c r="AO102" s="57"/>
      <c r="AP102" s="57"/>
      <c r="AQ102" s="57" t="s">
        <v>81</v>
      </c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44">
        <v>134399.31</v>
      </c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>
        <v>134399.31</v>
      </c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>
        <f t="shared" si="5"/>
        <v>0</v>
      </c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>
        <f t="shared" si="6"/>
        <v>134399.31</v>
      </c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>
        <f t="shared" si="7"/>
        <v>134399.31</v>
      </c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5"/>
    </row>
    <row r="103" spans="1:166" ht="24.2" customHeight="1" x14ac:dyDescent="0.2">
      <c r="A103" s="107" t="s">
        <v>164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8"/>
      <c r="AK103" s="56"/>
      <c r="AL103" s="57"/>
      <c r="AM103" s="57"/>
      <c r="AN103" s="57"/>
      <c r="AO103" s="57"/>
      <c r="AP103" s="57"/>
      <c r="AQ103" s="57" t="s">
        <v>82</v>
      </c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44">
        <v>11790333.199999999</v>
      </c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>
        <v>11790333.199999999</v>
      </c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>
        <v>9541882</v>
      </c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>
        <f t="shared" si="5"/>
        <v>9541882</v>
      </c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>
        <f t="shared" si="6"/>
        <v>2248451.1999999993</v>
      </c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>
        <f t="shared" si="7"/>
        <v>2248451.1999999993</v>
      </c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5"/>
    </row>
    <row r="104" spans="1:166" ht="24.2" customHeight="1" x14ac:dyDescent="0.2">
      <c r="A104" s="107" t="s">
        <v>165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8"/>
      <c r="AK104" s="56"/>
      <c r="AL104" s="57"/>
      <c r="AM104" s="57"/>
      <c r="AN104" s="57"/>
      <c r="AO104" s="57"/>
      <c r="AP104" s="57"/>
      <c r="AQ104" s="57" t="s">
        <v>83</v>
      </c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44">
        <v>82904.84</v>
      </c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>
        <v>82904.84</v>
      </c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>
        <v>59313.7</v>
      </c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>
        <f t="shared" si="5"/>
        <v>59313.7</v>
      </c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>
        <f t="shared" si="6"/>
        <v>23591.14</v>
      </c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>
        <f t="shared" si="7"/>
        <v>23591.14</v>
      </c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5"/>
    </row>
    <row r="105" spans="1:166" ht="36.4" customHeight="1" x14ac:dyDescent="0.2">
      <c r="A105" s="107" t="s">
        <v>172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8"/>
      <c r="AK105" s="56"/>
      <c r="AL105" s="57"/>
      <c r="AM105" s="57"/>
      <c r="AN105" s="57"/>
      <c r="AO105" s="57"/>
      <c r="AP105" s="57"/>
      <c r="AQ105" s="57" t="s">
        <v>84</v>
      </c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44">
        <v>334168</v>
      </c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>
        <v>334168</v>
      </c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>
        <f t="shared" si="5"/>
        <v>0</v>
      </c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>
        <f t="shared" si="6"/>
        <v>334168</v>
      </c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>
        <f t="shared" si="7"/>
        <v>334168</v>
      </c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5"/>
    </row>
    <row r="106" spans="1:166" ht="36.4" customHeight="1" x14ac:dyDescent="0.2">
      <c r="A106" s="107" t="s">
        <v>171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8"/>
      <c r="AK106" s="56"/>
      <c r="AL106" s="57"/>
      <c r="AM106" s="57"/>
      <c r="AN106" s="57"/>
      <c r="AO106" s="57"/>
      <c r="AP106" s="57"/>
      <c r="AQ106" s="57" t="s">
        <v>85</v>
      </c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44">
        <v>6415800</v>
      </c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>
        <v>6415800</v>
      </c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>
        <v>2135000</v>
      </c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>
        <f t="shared" si="5"/>
        <v>2135000</v>
      </c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>
        <f t="shared" si="6"/>
        <v>4280800</v>
      </c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>
        <f t="shared" si="7"/>
        <v>4280800</v>
      </c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5"/>
    </row>
    <row r="107" spans="1:166" ht="24" customHeight="1" x14ac:dyDescent="0.2">
      <c r="A107" s="104" t="s">
        <v>86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5"/>
      <c r="AK107" s="33" t="s">
        <v>87</v>
      </c>
      <c r="AL107" s="34"/>
      <c r="AM107" s="34"/>
      <c r="AN107" s="34"/>
      <c r="AO107" s="34"/>
      <c r="AP107" s="34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28">
        <v>297674.27</v>
      </c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>
        <v>297674.27</v>
      </c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>
        <v>3972296.63</v>
      </c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44">
        <f t="shared" si="5"/>
        <v>3972296.63</v>
      </c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9"/>
    </row>
    <row r="108" spans="1:166" ht="24" customHeight="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</row>
    <row r="109" spans="1:166" ht="35.25" customHeight="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</row>
    <row r="110" spans="1:166" ht="35.25" customHeight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</row>
    <row r="111" spans="1:166" ht="12" customHeight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</row>
    <row r="112" spans="1:166" ht="8.25" customHeight="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</row>
    <row r="113" spans="1:166" ht="9.75" customHeight="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</row>
    <row r="114" spans="1:166" ht="12.7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13" t="s">
        <v>173</v>
      </c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13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9" t="s">
        <v>174</v>
      </c>
    </row>
    <row r="115" spans="1:166" ht="12.75" customHeight="1" x14ac:dyDescent="0.2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</row>
    <row r="116" spans="1:166" ht="11.25" customHeight="1" x14ac:dyDescent="0.2">
      <c r="A116" s="95" t="s">
        <v>5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6"/>
      <c r="AP116" s="99" t="s">
        <v>106</v>
      </c>
      <c r="AQ116" s="95"/>
      <c r="AR116" s="95"/>
      <c r="AS116" s="95"/>
      <c r="AT116" s="95"/>
      <c r="AU116" s="96"/>
      <c r="AV116" s="99" t="s">
        <v>175</v>
      </c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6"/>
      <c r="BL116" s="99" t="s">
        <v>152</v>
      </c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  <c r="CD116" s="95"/>
      <c r="CE116" s="96"/>
      <c r="CF116" s="86" t="s">
        <v>109</v>
      </c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8"/>
      <c r="ET116" s="99" t="s">
        <v>13</v>
      </c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102"/>
    </row>
    <row r="117" spans="1:166" ht="69.75" customHeight="1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8"/>
      <c r="AP117" s="100"/>
      <c r="AQ117" s="97"/>
      <c r="AR117" s="97"/>
      <c r="AS117" s="97"/>
      <c r="AT117" s="97"/>
      <c r="AU117" s="98"/>
      <c r="AV117" s="100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8"/>
      <c r="BL117" s="100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8"/>
      <c r="CF117" s="87" t="s">
        <v>176</v>
      </c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8"/>
      <c r="CW117" s="86" t="s">
        <v>15</v>
      </c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8"/>
      <c r="DN117" s="86" t="s">
        <v>16</v>
      </c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8"/>
      <c r="EE117" s="86" t="s">
        <v>17</v>
      </c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8"/>
      <c r="ET117" s="100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103"/>
    </row>
    <row r="118" spans="1:166" ht="12" customHeight="1" x14ac:dyDescent="0.2">
      <c r="A118" s="92">
        <v>1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3"/>
      <c r="AP118" s="89">
        <v>2</v>
      </c>
      <c r="AQ118" s="90"/>
      <c r="AR118" s="90"/>
      <c r="AS118" s="90"/>
      <c r="AT118" s="90"/>
      <c r="AU118" s="91"/>
      <c r="AV118" s="89">
        <v>3</v>
      </c>
      <c r="AW118" s="90"/>
      <c r="AX118" s="90"/>
      <c r="AY118" s="90"/>
      <c r="AZ118" s="90"/>
      <c r="BA118" s="90"/>
      <c r="BB118" s="90"/>
      <c r="BC118" s="90"/>
      <c r="BD118" s="90"/>
      <c r="BE118" s="75"/>
      <c r="BF118" s="75"/>
      <c r="BG118" s="75"/>
      <c r="BH118" s="75"/>
      <c r="BI118" s="75"/>
      <c r="BJ118" s="75"/>
      <c r="BK118" s="94"/>
      <c r="BL118" s="89">
        <v>4</v>
      </c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1"/>
      <c r="CF118" s="89">
        <v>5</v>
      </c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1"/>
      <c r="CW118" s="89">
        <v>6</v>
      </c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1"/>
      <c r="DN118" s="89">
        <v>7</v>
      </c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1"/>
      <c r="EE118" s="89">
        <v>8</v>
      </c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1"/>
      <c r="ET118" s="74">
        <v>9</v>
      </c>
      <c r="EU118" s="75"/>
      <c r="EV118" s="75"/>
      <c r="EW118" s="75"/>
      <c r="EX118" s="75"/>
      <c r="EY118" s="75"/>
      <c r="EZ118" s="75"/>
      <c r="FA118" s="75"/>
      <c r="FB118" s="75"/>
      <c r="FC118" s="75"/>
      <c r="FD118" s="75"/>
      <c r="FE118" s="75"/>
      <c r="FF118" s="75"/>
      <c r="FG118" s="75"/>
      <c r="FH118" s="75"/>
      <c r="FI118" s="75"/>
      <c r="FJ118" s="76"/>
    </row>
    <row r="119" spans="1:166" ht="37.5" customHeight="1" x14ac:dyDescent="0.2">
      <c r="A119" s="77" t="s">
        <v>177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8"/>
      <c r="AP119" s="79" t="s">
        <v>178</v>
      </c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1"/>
      <c r="BF119" s="82"/>
      <c r="BG119" s="82"/>
      <c r="BH119" s="82"/>
      <c r="BI119" s="82"/>
      <c r="BJ119" s="82"/>
      <c r="BK119" s="83"/>
      <c r="BL119" s="84">
        <v>-297674.27</v>
      </c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>
        <v>-3972296.63</v>
      </c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>
        <f t="shared" ref="EE119:EE133" si="8">CF119+CW119+DN119</f>
        <v>-3972296.63</v>
      </c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>
        <f t="shared" ref="ET119:ET124" si="9">BL119-CF119-CW119-DN119</f>
        <v>3674622.36</v>
      </c>
      <c r="EU119" s="84"/>
      <c r="EV119" s="84"/>
      <c r="EW119" s="84"/>
      <c r="EX119" s="84"/>
      <c r="EY119" s="84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5"/>
    </row>
    <row r="120" spans="1:166" ht="36.75" customHeight="1" x14ac:dyDescent="0.2">
      <c r="A120" s="71" t="s">
        <v>179</v>
      </c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2"/>
      <c r="AP120" s="56" t="s">
        <v>180</v>
      </c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8"/>
      <c r="BF120" s="50"/>
      <c r="BG120" s="50"/>
      <c r="BH120" s="50"/>
      <c r="BI120" s="50"/>
      <c r="BJ120" s="50"/>
      <c r="BK120" s="51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1">
        <f t="shared" si="8"/>
        <v>0</v>
      </c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3"/>
      <c r="ET120" s="41">
        <f t="shared" si="9"/>
        <v>0</v>
      </c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73"/>
    </row>
    <row r="121" spans="1:166" ht="17.25" customHeight="1" x14ac:dyDescent="0.2">
      <c r="A121" s="59" t="s">
        <v>181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60"/>
      <c r="AP121" s="61"/>
      <c r="AQ121" s="62"/>
      <c r="AR121" s="62"/>
      <c r="AS121" s="62"/>
      <c r="AT121" s="62"/>
      <c r="AU121" s="63"/>
      <c r="AV121" s="64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6"/>
      <c r="BL121" s="67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9"/>
      <c r="CF121" s="67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9"/>
      <c r="CW121" s="67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9"/>
      <c r="DN121" s="67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9"/>
      <c r="EE121" s="44">
        <f t="shared" si="8"/>
        <v>0</v>
      </c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>
        <f t="shared" si="9"/>
        <v>0</v>
      </c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5"/>
    </row>
    <row r="122" spans="1:166" ht="24" customHeight="1" x14ac:dyDescent="0.2">
      <c r="A122" s="71" t="s">
        <v>182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2"/>
      <c r="AP122" s="56" t="s">
        <v>183</v>
      </c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8"/>
      <c r="BF122" s="50"/>
      <c r="BG122" s="50"/>
      <c r="BH122" s="50"/>
      <c r="BI122" s="50"/>
      <c r="BJ122" s="50"/>
      <c r="BK122" s="51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>
        <f t="shared" si="8"/>
        <v>0</v>
      </c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>
        <f t="shared" si="9"/>
        <v>0</v>
      </c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5"/>
    </row>
    <row r="123" spans="1:166" ht="17.25" customHeight="1" x14ac:dyDescent="0.2">
      <c r="A123" s="59" t="s">
        <v>181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60"/>
      <c r="AP123" s="61"/>
      <c r="AQ123" s="62"/>
      <c r="AR123" s="62"/>
      <c r="AS123" s="62"/>
      <c r="AT123" s="62"/>
      <c r="AU123" s="63"/>
      <c r="AV123" s="64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6"/>
      <c r="BL123" s="67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9"/>
      <c r="CF123" s="67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9"/>
      <c r="CW123" s="67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9"/>
      <c r="DN123" s="67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9"/>
      <c r="EE123" s="44">
        <f t="shared" si="8"/>
        <v>0</v>
      </c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>
        <f t="shared" si="9"/>
        <v>0</v>
      </c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5"/>
    </row>
    <row r="124" spans="1:166" ht="31.5" customHeight="1" x14ac:dyDescent="0.2">
      <c r="A124" s="70" t="s">
        <v>184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56" t="s">
        <v>185</v>
      </c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8"/>
      <c r="BF124" s="50"/>
      <c r="BG124" s="50"/>
      <c r="BH124" s="50"/>
      <c r="BI124" s="50"/>
      <c r="BJ124" s="50"/>
      <c r="BK124" s="51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>
        <f t="shared" si="8"/>
        <v>0</v>
      </c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>
        <f t="shared" si="9"/>
        <v>0</v>
      </c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5"/>
    </row>
    <row r="125" spans="1:166" ht="15" customHeight="1" x14ac:dyDescent="0.2">
      <c r="A125" s="47" t="s">
        <v>186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56" t="s">
        <v>187</v>
      </c>
      <c r="AQ125" s="57"/>
      <c r="AR125" s="57"/>
      <c r="AS125" s="57"/>
      <c r="AT125" s="57"/>
      <c r="AU125" s="57"/>
      <c r="AV125" s="34"/>
      <c r="AW125" s="34"/>
      <c r="AX125" s="34"/>
      <c r="AY125" s="34"/>
      <c r="AZ125" s="34"/>
      <c r="BA125" s="34"/>
      <c r="BB125" s="34"/>
      <c r="BC125" s="34"/>
      <c r="BD125" s="34"/>
      <c r="BE125" s="35"/>
      <c r="BF125" s="36"/>
      <c r="BG125" s="36"/>
      <c r="BH125" s="36"/>
      <c r="BI125" s="36"/>
      <c r="BJ125" s="36"/>
      <c r="BK125" s="37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>
        <f t="shared" si="8"/>
        <v>0</v>
      </c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5"/>
    </row>
    <row r="126" spans="1:166" ht="15" customHeight="1" x14ac:dyDescent="0.2">
      <c r="A126" s="47" t="s">
        <v>188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8"/>
      <c r="AP126" s="49" t="s">
        <v>189</v>
      </c>
      <c r="AQ126" s="50"/>
      <c r="AR126" s="50"/>
      <c r="AS126" s="50"/>
      <c r="AT126" s="50"/>
      <c r="AU126" s="51"/>
      <c r="AV126" s="52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4"/>
      <c r="BL126" s="41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3"/>
      <c r="CF126" s="41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3"/>
      <c r="CW126" s="41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3"/>
      <c r="DN126" s="41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3"/>
      <c r="EE126" s="44">
        <f t="shared" si="8"/>
        <v>0</v>
      </c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5"/>
    </row>
    <row r="127" spans="1:166" ht="31.5" customHeight="1" x14ac:dyDescent="0.2">
      <c r="A127" s="46" t="s">
        <v>190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55"/>
      <c r="AP127" s="56" t="s">
        <v>191</v>
      </c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8"/>
      <c r="BF127" s="50"/>
      <c r="BG127" s="50"/>
      <c r="BH127" s="50"/>
      <c r="BI127" s="50"/>
      <c r="BJ127" s="50"/>
      <c r="BK127" s="51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>
        <v>-3972296.63</v>
      </c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>
        <f t="shared" si="8"/>
        <v>-3972296.63</v>
      </c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5"/>
    </row>
    <row r="128" spans="1:166" ht="38.25" customHeight="1" x14ac:dyDescent="0.2">
      <c r="A128" s="46" t="s">
        <v>192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8"/>
      <c r="AP128" s="49" t="s">
        <v>193</v>
      </c>
      <c r="AQ128" s="50"/>
      <c r="AR128" s="50"/>
      <c r="AS128" s="50"/>
      <c r="AT128" s="50"/>
      <c r="AU128" s="51"/>
      <c r="AV128" s="52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4"/>
      <c r="BL128" s="41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3"/>
      <c r="CF128" s="41">
        <v>-3972296.63</v>
      </c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3"/>
      <c r="CW128" s="41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3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>
        <f t="shared" si="8"/>
        <v>-3972296.63</v>
      </c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5"/>
    </row>
    <row r="129" spans="1:166" ht="36" customHeight="1" x14ac:dyDescent="0.2">
      <c r="A129" s="46" t="s">
        <v>194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8"/>
      <c r="AP129" s="56" t="s">
        <v>195</v>
      </c>
      <c r="AQ129" s="57"/>
      <c r="AR129" s="57"/>
      <c r="AS129" s="57"/>
      <c r="AT129" s="57"/>
      <c r="AU129" s="57"/>
      <c r="AV129" s="34"/>
      <c r="AW129" s="34"/>
      <c r="AX129" s="34"/>
      <c r="AY129" s="34"/>
      <c r="AZ129" s="34"/>
      <c r="BA129" s="34"/>
      <c r="BB129" s="34"/>
      <c r="BC129" s="34"/>
      <c r="BD129" s="34"/>
      <c r="BE129" s="35"/>
      <c r="BF129" s="36"/>
      <c r="BG129" s="36"/>
      <c r="BH129" s="36"/>
      <c r="BI129" s="36"/>
      <c r="BJ129" s="36"/>
      <c r="BK129" s="37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>
        <v>-36303611.539999999</v>
      </c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>
        <f t="shared" si="8"/>
        <v>-36303611.539999999</v>
      </c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5"/>
    </row>
    <row r="130" spans="1:166" ht="26.25" customHeight="1" x14ac:dyDescent="0.2">
      <c r="A130" s="46" t="s">
        <v>196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8"/>
      <c r="AP130" s="49" t="s">
        <v>197</v>
      </c>
      <c r="AQ130" s="50"/>
      <c r="AR130" s="50"/>
      <c r="AS130" s="50"/>
      <c r="AT130" s="50"/>
      <c r="AU130" s="51"/>
      <c r="AV130" s="52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4"/>
      <c r="BL130" s="41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3"/>
      <c r="CF130" s="41">
        <v>32331314.91</v>
      </c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3"/>
      <c r="CW130" s="41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3"/>
      <c r="DN130" s="41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3"/>
      <c r="EE130" s="44">
        <f t="shared" si="8"/>
        <v>32331314.91</v>
      </c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5"/>
    </row>
    <row r="131" spans="1:166" ht="27.75" customHeight="1" x14ac:dyDescent="0.2">
      <c r="A131" s="46" t="s">
        <v>198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55"/>
      <c r="AP131" s="56" t="s">
        <v>199</v>
      </c>
      <c r="AQ131" s="57"/>
      <c r="AR131" s="57"/>
      <c r="AS131" s="57"/>
      <c r="AT131" s="57"/>
      <c r="AU131" s="57"/>
      <c r="AV131" s="34"/>
      <c r="AW131" s="34"/>
      <c r="AX131" s="34"/>
      <c r="AY131" s="34"/>
      <c r="AZ131" s="34"/>
      <c r="BA131" s="34"/>
      <c r="BB131" s="34"/>
      <c r="BC131" s="34"/>
      <c r="BD131" s="34"/>
      <c r="BE131" s="35"/>
      <c r="BF131" s="36"/>
      <c r="BG131" s="36"/>
      <c r="BH131" s="36"/>
      <c r="BI131" s="36"/>
      <c r="BJ131" s="36"/>
      <c r="BK131" s="37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1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3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>
        <f t="shared" si="8"/>
        <v>0</v>
      </c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5"/>
    </row>
    <row r="132" spans="1:166" ht="24" customHeight="1" x14ac:dyDescent="0.2">
      <c r="A132" s="46" t="s">
        <v>200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8"/>
      <c r="AP132" s="49" t="s">
        <v>201</v>
      </c>
      <c r="AQ132" s="50"/>
      <c r="AR132" s="50"/>
      <c r="AS132" s="50"/>
      <c r="AT132" s="50"/>
      <c r="AU132" s="51"/>
      <c r="AV132" s="52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4"/>
      <c r="BL132" s="41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3"/>
      <c r="CF132" s="41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3"/>
      <c r="CW132" s="41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3"/>
      <c r="DN132" s="41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3"/>
      <c r="EE132" s="44">
        <f t="shared" si="8"/>
        <v>0</v>
      </c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5"/>
    </row>
    <row r="133" spans="1:166" ht="25.5" customHeight="1" x14ac:dyDescent="0.2">
      <c r="A133" s="30" t="s">
        <v>202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2"/>
      <c r="AP133" s="33" t="s">
        <v>203</v>
      </c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5"/>
      <c r="BF133" s="36"/>
      <c r="BG133" s="36"/>
      <c r="BH133" s="36"/>
      <c r="BI133" s="36"/>
      <c r="BJ133" s="36"/>
      <c r="BK133" s="37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38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40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>
        <f t="shared" si="8"/>
        <v>0</v>
      </c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9"/>
    </row>
    <row r="134" spans="1:166" ht="11.2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</row>
    <row r="135" spans="1:166" ht="11.2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</row>
    <row r="136" spans="1:166" ht="11.25" customHeight="1" x14ac:dyDescent="0.2">
      <c r="A136" s="8" t="s">
        <v>204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8"/>
      <c r="AG136" s="8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 t="s">
        <v>205</v>
      </c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</row>
    <row r="137" spans="1:166" ht="11.2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27" t="s">
        <v>206</v>
      </c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8"/>
      <c r="AG137" s="8"/>
      <c r="AH137" s="27" t="s">
        <v>207</v>
      </c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 t="s">
        <v>208</v>
      </c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8"/>
      <c r="DR137" s="8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</row>
    <row r="138" spans="1:166" ht="11.25" customHeight="1" x14ac:dyDescent="0.2">
      <c r="A138" s="8" t="s">
        <v>209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8"/>
      <c r="AG138" s="8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27" t="s">
        <v>206</v>
      </c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14"/>
      <c r="DR138" s="14"/>
      <c r="DS138" s="27" t="s">
        <v>207</v>
      </c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</row>
    <row r="139" spans="1:166" ht="11.2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7" t="s">
        <v>206</v>
      </c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14"/>
      <c r="AG139" s="14"/>
      <c r="AH139" s="27" t="s">
        <v>207</v>
      </c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</row>
    <row r="140" spans="1:166" ht="7.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</row>
    <row r="141" spans="1:166" ht="11.25" customHeight="1" x14ac:dyDescent="0.2">
      <c r="A141" s="24" t="s">
        <v>210</v>
      </c>
      <c r="B141" s="24"/>
      <c r="C141" s="25"/>
      <c r="D141" s="25"/>
      <c r="E141" s="25"/>
      <c r="F141" s="8" t="s">
        <v>210</v>
      </c>
      <c r="G141" s="8"/>
      <c r="H141" s="8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4">
        <v>200</v>
      </c>
      <c r="Z141" s="24"/>
      <c r="AA141" s="24"/>
      <c r="AB141" s="24"/>
      <c r="AC141" s="24"/>
      <c r="AD141" s="23"/>
      <c r="AE141" s="23"/>
      <c r="AF141" s="8"/>
      <c r="AG141" s="8" t="s">
        <v>211</v>
      </c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</row>
    <row r="142" spans="1:166" ht="11.2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8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8"/>
      <c r="CY142" s="8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8"/>
      <c r="DW142" s="8"/>
      <c r="DX142" s="9"/>
      <c r="DY142" s="9"/>
      <c r="DZ142" s="12"/>
      <c r="EA142" s="12"/>
      <c r="EB142" s="12"/>
      <c r="EC142" s="8"/>
      <c r="ED142" s="8"/>
      <c r="EE142" s="8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9"/>
      <c r="EW142" s="9"/>
      <c r="EX142" s="9"/>
      <c r="EY142" s="9"/>
      <c r="EZ142" s="9"/>
      <c r="FA142" s="15"/>
      <c r="FB142" s="15"/>
      <c r="FC142" s="8"/>
      <c r="FD142" s="8"/>
      <c r="FE142" s="8"/>
      <c r="FF142" s="8"/>
      <c r="FG142" s="8"/>
      <c r="FH142" s="8"/>
      <c r="FI142" s="8"/>
      <c r="FJ142" s="8"/>
    </row>
    <row r="143" spans="1:166" ht="9.7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8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7"/>
      <c r="CY143" s="17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</row>
  </sheetData>
  <mergeCells count="1015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4:CW54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A115:FJ115"/>
    <mergeCell ref="CF116:ES116"/>
    <mergeCell ref="ET116:FJ117"/>
    <mergeCell ref="CF117:CV117"/>
    <mergeCell ref="CW117:DM117"/>
    <mergeCell ref="DN117:ED117"/>
    <mergeCell ref="A107:AJ107"/>
    <mergeCell ref="AK107:AP107"/>
    <mergeCell ref="AQ107:BB107"/>
    <mergeCell ref="BC107:BT107"/>
    <mergeCell ref="EK107:EW107"/>
    <mergeCell ref="EX107:FJ107"/>
    <mergeCell ref="BU107:CG107"/>
    <mergeCell ref="CH107:CW107"/>
    <mergeCell ref="CX107:DJ107"/>
    <mergeCell ref="EX106:FJ106"/>
    <mergeCell ref="BU106:CG106"/>
    <mergeCell ref="CH106:CW106"/>
    <mergeCell ref="CX106:DJ106"/>
    <mergeCell ref="DK106:DW106"/>
    <mergeCell ref="DX107:EJ107"/>
    <mergeCell ref="DK107:DW107"/>
    <mergeCell ref="A106:AJ106"/>
    <mergeCell ref="AK106:AP106"/>
    <mergeCell ref="AQ106:BB106"/>
    <mergeCell ref="BC106:BT106"/>
    <mergeCell ref="DX106:EJ106"/>
    <mergeCell ref="EK106:EW106"/>
    <mergeCell ref="ET118:FJ118"/>
    <mergeCell ref="A119:AO119"/>
    <mergeCell ref="AP119:AU119"/>
    <mergeCell ref="AV119:BK119"/>
    <mergeCell ref="BL119:CE119"/>
    <mergeCell ref="CF119:CV119"/>
    <mergeCell ref="CW119:DM119"/>
    <mergeCell ref="DN119:ED119"/>
    <mergeCell ref="EE119:ES119"/>
    <mergeCell ref="ET119:FJ119"/>
    <mergeCell ref="EE117:ES117"/>
    <mergeCell ref="CF118:CV118"/>
    <mergeCell ref="CW118:DM118"/>
    <mergeCell ref="DN118:ED118"/>
    <mergeCell ref="EE118:ES118"/>
    <mergeCell ref="A118:AO118"/>
    <mergeCell ref="AP118:AU118"/>
    <mergeCell ref="AV118:BK118"/>
    <mergeCell ref="BL118:CE118"/>
    <mergeCell ref="A116:AO117"/>
    <mergeCell ref="AP116:AU117"/>
    <mergeCell ref="AV116:BK117"/>
    <mergeCell ref="BL116:CE117"/>
    <mergeCell ref="A121:AO121"/>
    <mergeCell ref="AP121:AU121"/>
    <mergeCell ref="AV121:BK121"/>
    <mergeCell ref="BL121:CE121"/>
    <mergeCell ref="A122:AO122"/>
    <mergeCell ref="AP122:AU122"/>
    <mergeCell ref="AV122:BK122"/>
    <mergeCell ref="BL122:CE122"/>
    <mergeCell ref="DN120:ED120"/>
    <mergeCell ref="EE120:ES120"/>
    <mergeCell ref="ET120:FJ120"/>
    <mergeCell ref="ET121:FJ121"/>
    <mergeCell ref="CF121:CV121"/>
    <mergeCell ref="CW121:DM121"/>
    <mergeCell ref="DN121:ED121"/>
    <mergeCell ref="EE121:ES121"/>
    <mergeCell ref="A120:AO120"/>
    <mergeCell ref="AP120:AU120"/>
    <mergeCell ref="AV120:BK120"/>
    <mergeCell ref="BL120:CE120"/>
    <mergeCell ref="CF120:CV120"/>
    <mergeCell ref="CW120:DM120"/>
    <mergeCell ref="A123:AO123"/>
    <mergeCell ref="AP123:AU123"/>
    <mergeCell ref="AV123:BK123"/>
    <mergeCell ref="BL123:CE123"/>
    <mergeCell ref="A124:AO124"/>
    <mergeCell ref="AP124:AU124"/>
    <mergeCell ref="AV124:BK124"/>
    <mergeCell ref="BL124:CE124"/>
    <mergeCell ref="CF122:CV122"/>
    <mergeCell ref="CW122:DM122"/>
    <mergeCell ref="DN122:ED122"/>
    <mergeCell ref="EE122:ES122"/>
    <mergeCell ref="ET122:FJ122"/>
    <mergeCell ref="ET123:FJ123"/>
    <mergeCell ref="CF123:CV123"/>
    <mergeCell ref="CW123:DM123"/>
    <mergeCell ref="DN123:ED123"/>
    <mergeCell ref="EE123:ES123"/>
    <mergeCell ref="CW125:DM125"/>
    <mergeCell ref="DN125:ED125"/>
    <mergeCell ref="EE125:ES125"/>
    <mergeCell ref="ET125:FJ125"/>
    <mergeCell ref="ET126:FJ126"/>
    <mergeCell ref="A126:AO126"/>
    <mergeCell ref="AP126:AU126"/>
    <mergeCell ref="AV126:BK126"/>
    <mergeCell ref="BL126:CE126"/>
    <mergeCell ref="CF126:CV126"/>
    <mergeCell ref="CF124:CV124"/>
    <mergeCell ref="CW124:DM124"/>
    <mergeCell ref="DN124:ED124"/>
    <mergeCell ref="EE124:ES124"/>
    <mergeCell ref="ET124:FJ124"/>
    <mergeCell ref="A125:AO125"/>
    <mergeCell ref="AP125:AU125"/>
    <mergeCell ref="AV125:BK125"/>
    <mergeCell ref="BL125:CE125"/>
    <mergeCell ref="CF125:CV125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EE127:ES127"/>
    <mergeCell ref="ET127:FJ127"/>
    <mergeCell ref="CF128:CV128"/>
    <mergeCell ref="CW128:DM128"/>
    <mergeCell ref="DN128:ED128"/>
    <mergeCell ref="EE128:ES128"/>
    <mergeCell ref="CW126:DM126"/>
    <mergeCell ref="DN126:ED126"/>
    <mergeCell ref="EE126:ES126"/>
    <mergeCell ref="A127:AO127"/>
    <mergeCell ref="AP127:AU127"/>
    <mergeCell ref="AV127:BK127"/>
    <mergeCell ref="BL127:CE127"/>
    <mergeCell ref="CF127:CV127"/>
    <mergeCell ref="CW127:DM127"/>
    <mergeCell ref="DN127:ED127"/>
    <mergeCell ref="A130:AO130"/>
    <mergeCell ref="AP130:AU130"/>
    <mergeCell ref="AV130:BK130"/>
    <mergeCell ref="BL130:CE130"/>
    <mergeCell ref="ET130:FJ130"/>
    <mergeCell ref="A131:AO131"/>
    <mergeCell ref="AP131:AU131"/>
    <mergeCell ref="AV131:BK131"/>
    <mergeCell ref="BL131:CE131"/>
    <mergeCell ref="CF131:CV131"/>
    <mergeCell ref="CW129:DM129"/>
    <mergeCell ref="DN129:ED129"/>
    <mergeCell ref="EE129:ES129"/>
    <mergeCell ref="ET129:FJ129"/>
    <mergeCell ref="CF130:CV130"/>
    <mergeCell ref="CW130:DM130"/>
    <mergeCell ref="DN130:ED130"/>
    <mergeCell ref="EE130:ES130"/>
    <mergeCell ref="ET133:FJ133"/>
    <mergeCell ref="A133:AO133"/>
    <mergeCell ref="AP133:AU133"/>
    <mergeCell ref="AV133:BK133"/>
    <mergeCell ref="BL133:CE133"/>
    <mergeCell ref="CF133:CV133"/>
    <mergeCell ref="CW132:DM132"/>
    <mergeCell ref="DN132:ED132"/>
    <mergeCell ref="EE132:ES132"/>
    <mergeCell ref="CW133:DM133"/>
    <mergeCell ref="DN133:ED133"/>
    <mergeCell ref="EE133:ES133"/>
    <mergeCell ref="CW131:DM131"/>
    <mergeCell ref="DN131:ED131"/>
    <mergeCell ref="EE131:ES131"/>
    <mergeCell ref="ET131:FJ131"/>
    <mergeCell ref="A132:AO132"/>
    <mergeCell ref="AP132:AU132"/>
    <mergeCell ref="AV132:BK132"/>
    <mergeCell ref="BL132:CE132"/>
    <mergeCell ref="ET132:FJ132"/>
    <mergeCell ref="CF132:CV132"/>
    <mergeCell ref="AD141:AE141"/>
    <mergeCell ref="A141:B141"/>
    <mergeCell ref="C141:E141"/>
    <mergeCell ref="I141:X141"/>
    <mergeCell ref="Y141:AC141"/>
    <mergeCell ref="DC138:DP138"/>
    <mergeCell ref="DS138:ES138"/>
    <mergeCell ref="DC137:DP137"/>
    <mergeCell ref="DS137:ES137"/>
    <mergeCell ref="R139:AE139"/>
    <mergeCell ref="AH139:BH139"/>
    <mergeCell ref="N136:AE136"/>
    <mergeCell ref="AH136:BH136"/>
    <mergeCell ref="N137:AE137"/>
    <mergeCell ref="AH137:BH137"/>
    <mergeCell ref="R138:AE138"/>
    <mergeCell ref="AH138:BH13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utaz-admin-to</dc:creator>
  <dc:description>POI HSSF rep:2.52.0.202</dc:description>
  <cp:lastModifiedBy>User</cp:lastModifiedBy>
  <dcterms:created xsi:type="dcterms:W3CDTF">2021-09-02T13:08:51Z</dcterms:created>
  <dcterms:modified xsi:type="dcterms:W3CDTF">2021-09-02T13:24:11Z</dcterms:modified>
</cp:coreProperties>
</file>